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90" windowWidth="20780" windowHeight="6090"/>
  </bookViews>
  <sheets>
    <sheet name="Sheet1" sheetId="1" r:id="rId1"/>
  </sheets>
  <definedNames>
    <definedName name="_xlnm.Print_Area" localSheetId="0">Sheet1!$A$1:$F$30</definedName>
  </definedNames>
  <calcPr calcId="145621"/>
</workbook>
</file>

<file path=xl/calcChain.xml><?xml version="1.0" encoding="utf-8"?>
<calcChain xmlns="http://schemas.openxmlformats.org/spreadsheetml/2006/main">
  <c r="F21" i="1" l="1"/>
  <c r="F11" i="1" l="1"/>
  <c r="F12" i="1"/>
  <c r="F13" i="1"/>
  <c r="F14" i="1"/>
  <c r="F15" i="1"/>
  <c r="F16" i="1"/>
  <c r="F17" i="1"/>
  <c r="F18" i="1"/>
  <c r="F19" i="1"/>
  <c r="F20" i="1"/>
  <c r="F22" i="1"/>
  <c r="F10" i="1"/>
  <c r="F8" i="1" l="1"/>
  <c r="F7" i="1" s="1"/>
  <c r="F9" i="1"/>
  <c r="F23" i="1" l="1"/>
  <c r="F24" i="1" s="1"/>
</calcChain>
</file>

<file path=xl/sharedStrings.xml><?xml version="1.0" encoding="utf-8"?>
<sst xmlns="http://schemas.openxmlformats.org/spreadsheetml/2006/main" count="58" uniqueCount="46">
  <si>
    <t>№ п/п</t>
  </si>
  <si>
    <t>Вид работы</t>
  </si>
  <si>
    <t>Объём работ</t>
  </si>
  <si>
    <t>Цена за единицу</t>
  </si>
  <si>
    <t>Общая стоимость</t>
  </si>
  <si>
    <t>Проектно-изыскательские работы:</t>
  </si>
  <si>
    <t>1.1</t>
  </si>
  <si>
    <t>Разработка проектной документации</t>
  </si>
  <si>
    <t>Строительно-монтажные работы:</t>
  </si>
  <si>
    <t>2.1</t>
  </si>
  <si>
    <t>2.2</t>
  </si>
  <si>
    <t>Газопровод стальной 46-57 мм</t>
  </si>
  <si>
    <t>2.3</t>
  </si>
  <si>
    <t>Газопровод полиэтиленовый 32 мм и менее</t>
  </si>
  <si>
    <t>2.4</t>
  </si>
  <si>
    <t>Внутренний стальной газопровод 11-15 мм</t>
  </si>
  <si>
    <t>2.5</t>
  </si>
  <si>
    <t>Внутренний стальной газопровод 16-20 мм</t>
  </si>
  <si>
    <t>2.6</t>
  </si>
  <si>
    <t>Внутренний стальной газопровод 21-25 мм</t>
  </si>
  <si>
    <t>2.7</t>
  </si>
  <si>
    <t>2.8</t>
  </si>
  <si>
    <t>2.9</t>
  </si>
  <si>
    <t>2.10</t>
  </si>
  <si>
    <t>Установка газоиспользующего оборудования</t>
  </si>
  <si>
    <t>Итого без НДС:</t>
  </si>
  <si>
    <t>Итого с НДС:</t>
  </si>
  <si>
    <t>В случае организации теплоснабжения требуется монтаж систем дымоудаления и вентиляции.</t>
  </si>
  <si>
    <r>
      <t>Пункт редуцирования газа до 10 м</t>
    </r>
    <r>
      <rPr>
        <vertAlign val="superscript"/>
        <sz val="10"/>
        <rFont val="Times New Roman"/>
        <family val="1"/>
        <charset val="204"/>
      </rPr>
      <t>3</t>
    </r>
  </si>
  <si>
    <t>2.11</t>
  </si>
  <si>
    <t>шт.</t>
  </si>
  <si>
    <t>м</t>
  </si>
  <si>
    <t>Ед. изм.</t>
  </si>
  <si>
    <t>Отключающее устройство (кран шаровой КШ)</t>
  </si>
  <si>
    <t>Отключающее устройство (кран шаровой КШИ)</t>
  </si>
  <si>
    <t>Отключающее устройство (клапан термозапорный)</t>
  </si>
  <si>
    <t>2.12</t>
  </si>
  <si>
    <t>2.13</t>
  </si>
  <si>
    <t>Газопровод стальной 26-38 мм</t>
  </si>
  <si>
    <t>Расчёт стоимости работ по газификации дома в 2024 году</t>
  </si>
  <si>
    <t>Стоимость</t>
  </si>
  <si>
    <t>Отключающее устройство (клапан электромагнитный)</t>
  </si>
  <si>
    <t>Установка прибора учёта газа</t>
  </si>
  <si>
    <t>наружний газопровод - 10 м</t>
  </si>
  <si>
    <t>внутрениий газопровод - 20 м</t>
  </si>
  <si>
    <t>Расчёт стоимости работ по газификации указан без учёта стоимости газоиспользующего оборудования и прибора учёта газа.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</si>
</sst>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right" vertical="top"/>
    </xf>
    <xf numFmtId="0" fontId="5" fillId="0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115" zoomScaleNormal="115" workbookViewId="0">
      <selection activeCell="F20" sqref="F20"/>
    </sheetView>
  </sheetViews>
  <sheetFormatPr defaultRowHeight="13" x14ac:dyDescent="0.3"/>
  <cols>
    <col min="1" max="1" width="6.1796875" style="5" customWidth="1"/>
    <col min="2" max="2" width="42.7265625" style="5" customWidth="1"/>
    <col min="3" max="3" width="4.36328125" style="5" bestFit="1" customWidth="1"/>
    <col min="4" max="4" width="6.453125" style="5" bestFit="1" customWidth="1"/>
    <col min="5" max="5" width="15.54296875" style="4" customWidth="1"/>
    <col min="6" max="6" width="16.08984375" style="4" customWidth="1"/>
    <col min="7" max="7" width="11.36328125" style="5" bestFit="1" customWidth="1"/>
    <col min="8" max="16384" width="8.7265625" style="5"/>
  </cols>
  <sheetData>
    <row r="1" spans="1:7" ht="15.5" x14ac:dyDescent="0.35">
      <c r="A1" s="2" t="s">
        <v>39</v>
      </c>
      <c r="B1" s="3"/>
      <c r="C1" s="3"/>
      <c r="D1" s="3"/>
    </row>
    <row r="2" spans="1:7" ht="15.5" x14ac:dyDescent="0.35">
      <c r="A2" s="6" t="s">
        <v>43</v>
      </c>
      <c r="B2" s="3"/>
      <c r="C2" s="3"/>
      <c r="D2" s="3"/>
    </row>
    <row r="3" spans="1:7" ht="15.5" x14ac:dyDescent="0.35">
      <c r="A3" s="6" t="s">
        <v>44</v>
      </c>
      <c r="B3" s="3"/>
      <c r="C3" s="3"/>
      <c r="D3" s="3"/>
    </row>
    <row r="4" spans="1:7" ht="15.5" x14ac:dyDescent="0.35">
      <c r="A4" s="2"/>
      <c r="B4" s="3"/>
      <c r="C4" s="3"/>
      <c r="D4" s="3"/>
    </row>
    <row r="5" spans="1:7" ht="26" x14ac:dyDescent="0.3">
      <c r="A5" s="27" t="s">
        <v>0</v>
      </c>
      <c r="B5" s="28" t="s">
        <v>1</v>
      </c>
      <c r="C5" s="27" t="s">
        <v>32</v>
      </c>
      <c r="D5" s="27" t="s">
        <v>2</v>
      </c>
      <c r="E5" s="31" t="s">
        <v>40</v>
      </c>
      <c r="F5" s="31"/>
      <c r="G5" s="30"/>
    </row>
    <row r="6" spans="1:7" x14ac:dyDescent="0.3">
      <c r="A6" s="7"/>
      <c r="B6" s="7"/>
      <c r="C6" s="7"/>
      <c r="D6" s="7"/>
      <c r="E6" s="14" t="s">
        <v>3</v>
      </c>
      <c r="F6" s="14" t="s">
        <v>4</v>
      </c>
    </row>
    <row r="7" spans="1:7" s="11" customFormat="1" x14ac:dyDescent="0.3">
      <c r="A7" s="15">
        <v>1</v>
      </c>
      <c r="B7" s="12" t="s">
        <v>5</v>
      </c>
      <c r="C7" s="17"/>
      <c r="D7" s="16"/>
      <c r="E7" s="18"/>
      <c r="F7" s="19">
        <f>SUM(F8:F8)</f>
        <v>20000</v>
      </c>
    </row>
    <row r="8" spans="1:7" x14ac:dyDescent="0.3">
      <c r="A8" s="20" t="s">
        <v>6</v>
      </c>
      <c r="B8" s="8" t="s">
        <v>7</v>
      </c>
      <c r="C8" s="22" t="s">
        <v>30</v>
      </c>
      <c r="D8" s="21">
        <v>1</v>
      </c>
      <c r="E8" s="10">
        <v>20000</v>
      </c>
      <c r="F8" s="10">
        <f>E8</f>
        <v>20000</v>
      </c>
    </row>
    <row r="9" spans="1:7" s="11" customFormat="1" x14ac:dyDescent="0.3">
      <c r="A9" s="15">
        <v>2</v>
      </c>
      <c r="B9" s="12" t="s">
        <v>8</v>
      </c>
      <c r="C9" s="17"/>
      <c r="D9" s="23"/>
      <c r="E9" s="24"/>
      <c r="F9" s="19">
        <f>SUM(F10:F22)</f>
        <v>119667</v>
      </c>
    </row>
    <row r="10" spans="1:7" x14ac:dyDescent="0.3">
      <c r="A10" s="22" t="s">
        <v>9</v>
      </c>
      <c r="B10" s="8" t="s">
        <v>38</v>
      </c>
      <c r="C10" s="22" t="s">
        <v>31</v>
      </c>
      <c r="D10" s="21">
        <v>8</v>
      </c>
      <c r="E10" s="10">
        <v>1655.15</v>
      </c>
      <c r="F10" s="10">
        <f t="shared" ref="F10:F22" si="0">E10*D10</f>
        <v>13241.2</v>
      </c>
    </row>
    <row r="11" spans="1:7" x14ac:dyDescent="0.3">
      <c r="A11" s="22" t="s">
        <v>10</v>
      </c>
      <c r="B11" s="8" t="s">
        <v>11</v>
      </c>
      <c r="C11" s="22" t="s">
        <v>31</v>
      </c>
      <c r="D11" s="21">
        <v>1</v>
      </c>
      <c r="E11" s="10">
        <v>2002.73</v>
      </c>
      <c r="F11" s="10">
        <f t="shared" si="0"/>
        <v>2002.73</v>
      </c>
    </row>
    <row r="12" spans="1:7" x14ac:dyDescent="0.3">
      <c r="A12" s="22" t="s">
        <v>12</v>
      </c>
      <c r="B12" s="8" t="s">
        <v>13</v>
      </c>
      <c r="C12" s="22" t="s">
        <v>31</v>
      </c>
      <c r="D12" s="21">
        <v>1</v>
      </c>
      <c r="E12" s="10">
        <v>3216.33</v>
      </c>
      <c r="F12" s="10">
        <f t="shared" si="0"/>
        <v>3216.33</v>
      </c>
    </row>
    <row r="13" spans="1:7" x14ac:dyDescent="0.3">
      <c r="A13" s="22" t="s">
        <v>14</v>
      </c>
      <c r="B13" s="8" t="s">
        <v>15</v>
      </c>
      <c r="C13" s="22" t="s">
        <v>31</v>
      </c>
      <c r="D13" s="21">
        <v>5</v>
      </c>
      <c r="E13" s="10">
        <v>1245.74</v>
      </c>
      <c r="F13" s="10">
        <f t="shared" si="0"/>
        <v>6228.7</v>
      </c>
    </row>
    <row r="14" spans="1:7" x14ac:dyDescent="0.3">
      <c r="A14" s="22" t="s">
        <v>16</v>
      </c>
      <c r="B14" s="8" t="s">
        <v>17</v>
      </c>
      <c r="C14" s="22" t="s">
        <v>31</v>
      </c>
      <c r="D14" s="21">
        <v>10</v>
      </c>
      <c r="E14" s="10">
        <v>1297.5999999999999</v>
      </c>
      <c r="F14" s="10">
        <f t="shared" si="0"/>
        <v>12976</v>
      </c>
    </row>
    <row r="15" spans="1:7" x14ac:dyDescent="0.3">
      <c r="A15" s="22" t="s">
        <v>18</v>
      </c>
      <c r="B15" s="8" t="s">
        <v>19</v>
      </c>
      <c r="C15" s="22" t="s">
        <v>31</v>
      </c>
      <c r="D15" s="21">
        <v>5</v>
      </c>
      <c r="E15" s="10">
        <v>1433.42</v>
      </c>
      <c r="F15" s="10">
        <f t="shared" si="0"/>
        <v>7167.1</v>
      </c>
    </row>
    <row r="16" spans="1:7" ht="15.5" x14ac:dyDescent="0.3">
      <c r="A16" s="22" t="s">
        <v>20</v>
      </c>
      <c r="B16" s="13" t="s">
        <v>28</v>
      </c>
      <c r="C16" s="22" t="s">
        <v>30</v>
      </c>
      <c r="D16" s="21">
        <v>1</v>
      </c>
      <c r="E16" s="10">
        <v>29000</v>
      </c>
      <c r="F16" s="10">
        <f t="shared" si="0"/>
        <v>29000</v>
      </c>
    </row>
    <row r="17" spans="1:6" x14ac:dyDescent="0.3">
      <c r="A17" s="22" t="s">
        <v>21</v>
      </c>
      <c r="B17" s="13" t="s">
        <v>33</v>
      </c>
      <c r="C17" s="22" t="s">
        <v>30</v>
      </c>
      <c r="D17" s="21">
        <v>3</v>
      </c>
      <c r="E17" s="10">
        <v>6701.21</v>
      </c>
      <c r="F17" s="10">
        <f t="shared" si="0"/>
        <v>20103.63</v>
      </c>
    </row>
    <row r="18" spans="1:6" x14ac:dyDescent="0.3">
      <c r="A18" s="22" t="s">
        <v>22</v>
      </c>
      <c r="B18" s="13" t="s">
        <v>34</v>
      </c>
      <c r="C18" s="22" t="s">
        <v>30</v>
      </c>
      <c r="D18" s="21">
        <v>1</v>
      </c>
      <c r="E18" s="10">
        <v>9574.06</v>
      </c>
      <c r="F18" s="10">
        <f t="shared" si="0"/>
        <v>9574.06</v>
      </c>
    </row>
    <row r="19" spans="1:6" x14ac:dyDescent="0.3">
      <c r="A19" s="22" t="s">
        <v>23</v>
      </c>
      <c r="B19" s="13" t="s">
        <v>35</v>
      </c>
      <c r="C19" s="22" t="s">
        <v>30</v>
      </c>
      <c r="D19" s="21">
        <v>1</v>
      </c>
      <c r="E19" s="10">
        <v>2804.97</v>
      </c>
      <c r="F19" s="10">
        <f t="shared" si="0"/>
        <v>2804.97</v>
      </c>
    </row>
    <row r="20" spans="1:6" ht="26" x14ac:dyDescent="0.3">
      <c r="A20" s="22" t="s">
        <v>29</v>
      </c>
      <c r="B20" s="13" t="s">
        <v>41</v>
      </c>
      <c r="C20" s="22" t="s">
        <v>30</v>
      </c>
      <c r="D20" s="21">
        <v>1</v>
      </c>
      <c r="E20" s="10">
        <v>10000</v>
      </c>
      <c r="F20" s="10">
        <f t="shared" si="0"/>
        <v>10000</v>
      </c>
    </row>
    <row r="21" spans="1:6" x14ac:dyDescent="0.3">
      <c r="A21" s="22" t="s">
        <v>36</v>
      </c>
      <c r="B21" s="13" t="s">
        <v>42</v>
      </c>
      <c r="C21" s="22" t="s">
        <v>30</v>
      </c>
      <c r="D21" s="21">
        <v>1</v>
      </c>
      <c r="E21" s="10">
        <v>1799.26</v>
      </c>
      <c r="F21" s="10">
        <f t="shared" si="0"/>
        <v>1799.26</v>
      </c>
    </row>
    <row r="22" spans="1:6" x14ac:dyDescent="0.3">
      <c r="A22" s="22" t="s">
        <v>37</v>
      </c>
      <c r="B22" s="8" t="s">
        <v>24</v>
      </c>
      <c r="C22" s="22" t="s">
        <v>30</v>
      </c>
      <c r="D22" s="25">
        <v>1</v>
      </c>
      <c r="E22" s="10">
        <v>1553.02</v>
      </c>
      <c r="F22" s="10">
        <f t="shared" si="0"/>
        <v>1553.02</v>
      </c>
    </row>
    <row r="23" spans="1:6" x14ac:dyDescent="0.3">
      <c r="A23" s="7" t="s">
        <v>25</v>
      </c>
      <c r="B23" s="21"/>
      <c r="C23" s="21"/>
      <c r="D23" s="21"/>
      <c r="E23" s="10"/>
      <c r="F23" s="10">
        <f>SUM(F7,F9)</f>
        <v>139667</v>
      </c>
    </row>
    <row r="24" spans="1:6" ht="17.5" x14ac:dyDescent="0.3">
      <c r="A24" s="7" t="s">
        <v>26</v>
      </c>
      <c r="B24" s="21"/>
      <c r="C24" s="21"/>
      <c r="D24" s="21"/>
      <c r="E24" s="26"/>
      <c r="F24" s="29">
        <f>F23*1.2</f>
        <v>167600.4</v>
      </c>
    </row>
    <row r="27" spans="1:6" s="3" customFormat="1" ht="30.5" customHeight="1" x14ac:dyDescent="0.35">
      <c r="A27" s="32" t="s">
        <v>45</v>
      </c>
      <c r="B27" s="32"/>
      <c r="C27" s="32"/>
      <c r="D27" s="32"/>
      <c r="E27" s="32"/>
      <c r="F27" s="32"/>
    </row>
    <row r="28" spans="1:6" s="3" customFormat="1" ht="15.5" x14ac:dyDescent="0.35">
      <c r="E28" s="9"/>
      <c r="F28" s="9"/>
    </row>
    <row r="29" spans="1:6" s="3" customFormat="1" ht="15.5" x14ac:dyDescent="0.35">
      <c r="A29" s="6" t="s">
        <v>27</v>
      </c>
      <c r="E29" s="9"/>
      <c r="F29" s="9"/>
    </row>
    <row r="30" spans="1:6" s="3" customFormat="1" ht="15.5" x14ac:dyDescent="0.35">
      <c r="E30" s="9"/>
      <c r="F30" s="9"/>
    </row>
    <row r="31" spans="1:6" s="3" customFormat="1" ht="15.5" x14ac:dyDescent="0.35">
      <c r="A31" s="1"/>
      <c r="B31" s="1"/>
      <c r="C31" s="1"/>
      <c r="D31" s="1"/>
      <c r="E31" s="1"/>
      <c r="F31" s="1"/>
    </row>
  </sheetData>
  <mergeCells count="2">
    <mergeCell ref="E5:F5"/>
    <mergeCell ref="A27:F27"/>
  </mergeCells>
  <pageMargins left="0.25" right="0.25" top="0.75" bottom="0.75" header="0.3" footer="0.3"/>
  <pageSetup paperSize="9" fitToHeight="0" orientation="portrait" r:id="rId1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Геннадьевич Цой</dc:creator>
  <cp:lastModifiedBy>Кирилл Геннадьевич Цой</cp:lastModifiedBy>
  <cp:lastPrinted>2024-01-16T12:50:59Z</cp:lastPrinted>
  <dcterms:created xsi:type="dcterms:W3CDTF">2023-07-11T11:44:08Z</dcterms:created>
  <dcterms:modified xsi:type="dcterms:W3CDTF">2024-01-22T06:08:03Z</dcterms:modified>
</cp:coreProperties>
</file>