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555" windowWidth="14940" windowHeight="8430"/>
  </bookViews>
  <sheets>
    <sheet name="Распр.по разделам прогр и непро" sheetId="4" r:id="rId1"/>
  </sheets>
  <definedNames>
    <definedName name="_xlnm._FilterDatabase" localSheetId="0" hidden="1">'Распр.по разделам прогр и непро'!$A$17:$WVM$200</definedName>
    <definedName name="_xlnm.Print_Area" localSheetId="0">'Распр.по разделам прогр и непро'!$A$1:$I$203</definedName>
  </definedNames>
  <calcPr calcId="144525"/>
</workbook>
</file>

<file path=xl/calcChain.xml><?xml version="1.0" encoding="utf-8"?>
<calcChain xmlns="http://schemas.openxmlformats.org/spreadsheetml/2006/main">
  <c r="G17" i="4" l="1"/>
  <c r="G94" i="4"/>
  <c r="G93" i="4" s="1"/>
  <c r="G92" i="4" s="1"/>
  <c r="G91" i="4" s="1"/>
  <c r="G89" i="4"/>
  <c r="G88" i="4" s="1"/>
  <c r="G87" i="4" s="1"/>
  <c r="G86" i="4" s="1"/>
  <c r="G85" i="4" l="1"/>
  <c r="G84" i="4" s="1"/>
  <c r="G83" i="4" s="1"/>
  <c r="H194" i="4"/>
  <c r="H161" i="4" s="1"/>
  <c r="G194" i="4"/>
  <c r="G161" i="4" s="1"/>
  <c r="H198" i="4"/>
  <c r="G199" i="4"/>
  <c r="G198" i="4" s="1"/>
  <c r="H196" i="4"/>
  <c r="H195" i="4" s="1"/>
  <c r="G196" i="4"/>
  <c r="G195" i="4" s="1"/>
  <c r="H192" i="4"/>
  <c r="H191" i="4" s="1"/>
  <c r="H190" i="4" s="1"/>
  <c r="G192" i="4"/>
  <c r="G191" i="4" s="1"/>
  <c r="G190" i="4" s="1"/>
  <c r="H188" i="4"/>
  <c r="H187" i="4" s="1"/>
  <c r="H186" i="4" s="1"/>
  <c r="G188" i="4"/>
  <c r="G187" i="4" s="1"/>
  <c r="G186" i="4" s="1"/>
  <c r="H184" i="4"/>
  <c r="H183" i="4" s="1"/>
  <c r="H182" i="4" s="1"/>
  <c r="G184" i="4"/>
  <c r="G183" i="4" s="1"/>
  <c r="G182" i="4" s="1"/>
  <c r="H180" i="4"/>
  <c r="H179" i="4" s="1"/>
  <c r="H178" i="4" s="1"/>
  <c r="G180" i="4"/>
  <c r="G179" i="4" s="1"/>
  <c r="G178" i="4" s="1"/>
  <c r="H176" i="4"/>
  <c r="H175" i="4" s="1"/>
  <c r="H174" i="4" s="1"/>
  <c r="G176" i="4"/>
  <c r="G175" i="4" s="1"/>
  <c r="G174" i="4" s="1"/>
  <c r="H172" i="4"/>
  <c r="H171" i="4" s="1"/>
  <c r="H170" i="4" s="1"/>
  <c r="G172" i="4"/>
  <c r="G171" i="4" s="1"/>
  <c r="G170" i="4" s="1"/>
  <c r="H168" i="4"/>
  <c r="H167" i="4" s="1"/>
  <c r="H166" i="4" s="1"/>
  <c r="G168" i="4"/>
  <c r="G167" i="4" s="1"/>
  <c r="G166" i="4" s="1"/>
  <c r="H164" i="4"/>
  <c r="H163" i="4" s="1"/>
  <c r="G164" i="4"/>
  <c r="G163" i="4" s="1"/>
  <c r="H157" i="4"/>
  <c r="H156" i="4" s="1"/>
  <c r="H155" i="4" s="1"/>
  <c r="G157" i="4"/>
  <c r="G156" i="4" s="1"/>
  <c r="G155" i="4" s="1"/>
  <c r="H153" i="4"/>
  <c r="H152" i="4" s="1"/>
  <c r="H151" i="4" s="1"/>
  <c r="G153" i="4"/>
  <c r="G152" i="4" s="1"/>
  <c r="G151" i="4" s="1"/>
  <c r="H149" i="4"/>
  <c r="H148" i="4" s="1"/>
  <c r="H147" i="4" s="1"/>
  <c r="G149" i="4"/>
  <c r="G148" i="4" s="1"/>
  <c r="G147" i="4" s="1"/>
  <c r="H142" i="4"/>
  <c r="H141" i="4" s="1"/>
  <c r="H140" i="4" s="1"/>
  <c r="G142" i="4"/>
  <c r="G141" i="4" s="1"/>
  <c r="G140" i="4" s="1"/>
  <c r="G131" i="4"/>
  <c r="H129" i="4"/>
  <c r="H128" i="4" s="1"/>
  <c r="G129" i="4"/>
  <c r="G128" i="4" s="1"/>
  <c r="H126" i="4"/>
  <c r="H125" i="4" s="1"/>
  <c r="G126" i="4"/>
  <c r="G125" i="4" s="1"/>
  <c r="H123" i="4"/>
  <c r="H122" i="4" s="1"/>
  <c r="G123" i="4"/>
  <c r="G122" i="4" s="1"/>
  <c r="H37" i="4"/>
  <c r="G47" i="4"/>
  <c r="G37" i="4"/>
  <c r="G121" i="4" l="1"/>
  <c r="H121" i="4"/>
  <c r="H120" i="4" s="1"/>
  <c r="H115" i="4"/>
  <c r="H114" i="4" s="1"/>
  <c r="G115" i="4"/>
  <c r="G114" i="4" s="1"/>
  <c r="H109" i="4"/>
  <c r="H108" i="4" s="1"/>
  <c r="G109" i="4"/>
  <c r="G108" i="4" s="1"/>
  <c r="H100" i="4"/>
  <c r="H99" i="4" s="1"/>
  <c r="G100" i="4"/>
  <c r="G99" i="4" s="1"/>
  <c r="H81" i="4"/>
  <c r="H80" i="4" s="1"/>
  <c r="G81" i="4"/>
  <c r="G80" i="4" s="1"/>
  <c r="H74" i="4" l="1"/>
  <c r="G74" i="4"/>
  <c r="H68" i="4"/>
  <c r="H67" i="4" s="1"/>
  <c r="G68" i="4"/>
  <c r="G67" i="4" s="1"/>
  <c r="H63" i="4"/>
  <c r="H62" i="4" s="1"/>
  <c r="G63" i="4"/>
  <c r="G62" i="4" s="1"/>
  <c r="H56" i="4"/>
  <c r="H55" i="4" s="1"/>
  <c r="H54" i="4" s="1"/>
  <c r="H53" i="4" s="1"/>
  <c r="G51" i="4"/>
  <c r="G50" i="4" s="1"/>
  <c r="H45" i="4"/>
  <c r="H44" i="4" s="1"/>
  <c r="G44" i="4"/>
  <c r="H42" i="4"/>
  <c r="H41" i="4" s="1"/>
  <c r="G42" i="4"/>
  <c r="G41" i="4" s="1"/>
  <c r="H39" i="4"/>
  <c r="H38" i="4"/>
  <c r="G39" i="4"/>
  <c r="G38" i="4" s="1"/>
  <c r="H18" i="4"/>
  <c r="G22" i="4"/>
  <c r="G23" i="4"/>
  <c r="H26" i="4"/>
  <c r="H25" i="4" s="1"/>
  <c r="G27" i="4"/>
  <c r="G18" i="4" s="1"/>
  <c r="G25" i="4"/>
  <c r="G102" i="4" l="1"/>
  <c r="G105" i="4"/>
  <c r="G104" i="4" s="1"/>
  <c r="H113" i="4" l="1"/>
  <c r="H112" i="4" s="1"/>
  <c r="H111" i="4" s="1"/>
  <c r="G113" i="4"/>
  <c r="G112" i="4" s="1"/>
  <c r="G111" i="4" s="1"/>
  <c r="H98" i="4" l="1"/>
  <c r="H97" i="4" s="1"/>
  <c r="H96" i="4" s="1"/>
  <c r="G98" i="4"/>
  <c r="G97" i="4" s="1"/>
  <c r="G96" i="4" s="1"/>
  <c r="G162" i="4" l="1"/>
  <c r="G33" i="4"/>
  <c r="G32" i="4" s="1"/>
  <c r="H33" i="4"/>
  <c r="H32" i="4" s="1"/>
  <c r="G56" i="4" l="1"/>
  <c r="G55" i="4" s="1"/>
  <c r="G54" i="4" s="1"/>
  <c r="G53" i="4" s="1"/>
  <c r="H162" i="4" l="1"/>
  <c r="G31" i="4"/>
  <c r="H31" i="4" l="1"/>
  <c r="H30" i="4" s="1"/>
  <c r="H29" i="4" s="1"/>
  <c r="H146" i="4"/>
  <c r="H145" i="4" s="1"/>
  <c r="H144" i="4" s="1"/>
  <c r="H138" i="4"/>
  <c r="H137" i="4" s="1"/>
  <c r="H136" i="4" s="1"/>
  <c r="H135" i="4" s="1"/>
  <c r="H134" i="4" s="1"/>
  <c r="H119" i="4"/>
  <c r="H118" i="4" s="1"/>
  <c r="H107" i="4"/>
  <c r="H79" i="4"/>
  <c r="H78" i="4" s="1"/>
  <c r="H77" i="4" s="1"/>
  <c r="H66" i="4"/>
  <c r="H65" i="4" s="1"/>
  <c r="H61" i="4"/>
  <c r="H60" i="4" s="1"/>
  <c r="H51" i="4"/>
  <c r="H50" i="4" s="1"/>
  <c r="H36" i="4"/>
  <c r="H35" i="4" s="1"/>
  <c r="H28" i="4" l="1"/>
  <c r="H160" i="4"/>
  <c r="H159" i="4" s="1"/>
  <c r="H49" i="4"/>
  <c r="H48" i="4" s="1"/>
  <c r="H47" i="4"/>
  <c r="H21" i="4"/>
  <c r="H20" i="4" s="1"/>
  <c r="H19" i="4" s="1"/>
  <c r="H73" i="4"/>
  <c r="H72" i="4" s="1"/>
  <c r="H71" i="4" s="1"/>
  <c r="H59" i="4"/>
  <c r="H58" i="4" s="1"/>
  <c r="H70" i="4" l="1"/>
  <c r="H17" i="4" s="1"/>
  <c r="H117" i="4" l="1"/>
  <c r="H16" i="4" l="1"/>
  <c r="G138" i="4"/>
  <c r="G137" i="4" s="1"/>
  <c r="G136" i="4" s="1"/>
  <c r="G107" i="4"/>
  <c r="G79" i="4"/>
  <c r="G78" i="4" s="1"/>
  <c r="G77" i="4" s="1"/>
  <c r="G66" i="4"/>
  <c r="G65" i="4" s="1"/>
  <c r="G61" i="4"/>
  <c r="G60" i="4" s="1"/>
  <c r="G30" i="4"/>
  <c r="G29" i="4" s="1"/>
  <c r="G49" i="4" l="1"/>
  <c r="G48" i="4" s="1"/>
  <c r="G146" i="4"/>
  <c r="G145" i="4" s="1"/>
  <c r="G144" i="4" s="1"/>
  <c r="G36" i="4"/>
  <c r="G35" i="4" s="1"/>
  <c r="G28" i="4" s="1"/>
  <c r="G21" i="4"/>
  <c r="G20" i="4" s="1"/>
  <c r="G19" i="4" s="1"/>
  <c r="G59" i="4"/>
  <c r="G58" i="4" s="1"/>
  <c r="G73" i="4"/>
  <c r="G72" i="4" s="1"/>
  <c r="G71" i="4" s="1"/>
  <c r="G70" i="4" s="1"/>
  <c r="G160" i="4" l="1"/>
  <c r="G159" i="4" s="1"/>
  <c r="G135" i="4"/>
  <c r="G134" i="4" s="1"/>
  <c r="G120" i="4" l="1"/>
  <c r="G119" i="4" s="1"/>
  <c r="G118" i="4" s="1"/>
  <c r="G117" i="4" l="1"/>
  <c r="G16" i="4" s="1"/>
</calcChain>
</file>

<file path=xl/sharedStrings.xml><?xml version="1.0" encoding="utf-8"?>
<sst xmlns="http://schemas.openxmlformats.org/spreadsheetml/2006/main" count="547" uniqueCount="214">
  <si>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</si>
  <si>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</si>
  <si>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</si>
  <si>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</si>
  <si>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</si>
  <si>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</si>
  <si>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</si>
  <si>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</si>
  <si>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</si>
  <si>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</si>
  <si>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</si>
  <si>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</si>
  <si>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</si>
  <si>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</si>
  <si>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</si>
  <si>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</si>
  <si>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0501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</si>
  <si>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</si>
  <si>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</si>
  <si>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</si>
  <si>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</si>
  <si>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</si>
  <si>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</si>
  <si>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</si>
  <si>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</si>
  <si>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</si>
  <si>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</si>
  <si>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</si>
  <si>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</si>
  <si>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</si>
  <si>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</si>
  <si>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</si>
  <si>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</si>
  <si>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</si>
  <si>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</si>
  <si>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</si>
  <si>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</si>
  <si>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</si>
  <si>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</si>
  <si>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</si>
  <si>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</si>
  <si>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</si>
  <si>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</si>
  <si>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</si>
  <si>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</si>
  <si>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</si>
  <si>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</si>
  <si>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</si>
  <si>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</si>
  <si>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</si>
  <si>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</si>
  <si>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</si>
  <si>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</si>
  <si>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</si>
  <si>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10 1 01 10110</t>
  </si>
  <si>
    <t>10 1 01 10100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</si>
  <si>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</si>
  <si>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</si>
  <si>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</si>
  <si>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</si>
  <si>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</si>
  <si>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</si>
  <si>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</si>
  <si>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</si>
  <si>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</si>
  <si>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</si>
  <si>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</si>
  <si>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</si>
  <si>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</si>
  <si>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</si>
  <si>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</si>
  <si>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</si>
  <si>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</si>
  <si>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</si>
  <si>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</si>
  <si>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</si>
  <si>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</si>
  <si>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</si>
  <si>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</si>
  <si>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</si>
  <si>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</si>
  <si>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</si>
  <si>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</si>
  <si>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>Основное мероприятия "Развитие культуры на территории поселения"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</si>
  <si>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</si>
  <si>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</si>
  <si>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</si>
  <si>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</si>
  <si>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</si>
  <si>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</si>
  <si>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</si>
  <si>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</si>
  <si>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</si>
  <si>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</si>
  <si>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</si>
  <si>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</si>
  <si>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</si>
  <si>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</si>
  <si>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</si>
  <si>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</si>
  <si>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</si>
  <si>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</si>
  <si>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</si>
  <si>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</si>
  <si>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</si>
  <si>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</si>
  <si>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</si>
  <si>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</si>
  <si>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</si>
  <si>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</si>
  <si>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Приложение 12</t>
  </si>
  <si>
    <t xml:space="preserve"> 2018 год, сумма</t>
  </si>
  <si>
    <t xml:space="preserve">                       Красноборского городского поселения</t>
  </si>
  <si>
    <t xml:space="preserve">               Тосненского района Ленинградской области</t>
  </si>
  <si>
    <t>Бюджетные инвестиции</t>
  </si>
  <si>
    <t>07 3 02 00000</t>
  </si>
  <si>
    <t>07 3 02 04350</t>
  </si>
  <si>
    <t>Подпрограмма "Развитие физической культуры и массового спорта в Красноборском городском поселении Тосненского района Ленинградской области"</t>
  </si>
  <si>
    <t xml:space="preserve">Мероприятия по организации и проведение физкультурных спортивно-массовых  мероприятий </t>
  </si>
  <si>
    <t>Подпрограмма "Молодежь Красноборского городского поселения Тосненского района Ленинградской области"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</si>
  <si>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</si>
  <si>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</si>
  <si>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</si>
  <si>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</si>
  <si>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</si>
  <si>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</si>
  <si>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</si>
  <si>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</si>
  <si>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</si>
  <si>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</si>
  <si>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Мероприятия по обслуживанию объектов газификации </t>
  </si>
  <si>
    <t xml:space="preserve">Обеспечение деятельности главы местной администрации (исполнительно-распорядительного органа муниципального образования)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</si>
  <si>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</si>
  <si>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</si>
  <si>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</si>
  <si>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</si>
  <si>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</si>
  <si>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по землеустройству и землепользованию </t>
  </si>
  <si>
    <t>Мероприятия в области национальной экономики</t>
  </si>
  <si>
    <t xml:space="preserve">Мероприятия в области жилищного хозяйства </t>
  </si>
  <si>
    <t xml:space="preserve">Обеспечение мероприятий по капитальному ремонту многоквартирных домов </t>
  </si>
  <si>
    <t xml:space="preserve">Доплаты к пенсиям муниципальных служащих </t>
  </si>
  <si>
    <t xml:space="preserve">Мероприятия в области социальной политики </t>
  </si>
  <si>
    <t xml:space="preserve">Основное мероприятия "Развитие и модернизация объектов культуры поселения" </t>
  </si>
  <si>
    <t xml:space="preserve">Строительство,реконструкция объектов культуры </t>
  </si>
  <si>
    <t xml:space="preserve">Мероприятия по содержанию объектов благоустройства территории  поселения </t>
  </si>
  <si>
    <t xml:space="preserve">Обеспечение функций органов местного самоуправления </t>
  </si>
  <si>
    <t xml:space="preserve">Мероприятия в области строительства, архитектуры и градостроительства  </t>
  </si>
  <si>
    <t>Основное мероприятия "Обеспечение отдыха, оздоровления, и занятости детей, подростков и молодежи"</t>
  </si>
  <si>
    <t xml:space="preserve">ЦСР                 целевая статья </t>
  </si>
  <si>
    <t>Распределение бюджетных ассигнований по разделам, подразделам, целевым статьям 
(муниципальным программам и непрограммным направлениям деятельности),
группам и подгруппам видов расходов классификации расходов бюджета на 2018-2019 годы</t>
  </si>
  <si>
    <t xml:space="preserve"> 2019 год, сумма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</si>
  <si>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</si>
  <si>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</si>
  <si>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</si>
  <si>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</si>
  <si>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</si>
  <si>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</si>
  <si>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</si>
  <si>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Мероприятия по развитию объектов благоустройство территории  Красноборского городского поселения Тосненского района Ленинградской области</t>
  </si>
  <si>
    <t>12 0 01 13270</t>
  </si>
  <si>
    <t>Бюдженые инвестиции</t>
  </si>
  <si>
    <t>Строительство и реконструкция объектов благоустройства</t>
  </si>
  <si>
    <t>Другие вопросы в оьласти национальной безопасности и правоохранительной деятельности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</si>
  <si>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</si>
  <si>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</si>
  <si>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</si>
  <si>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05</t>
  </si>
  <si>
    <t>Иные бюджетные ассигнования</t>
  </si>
  <si>
    <t>200</t>
  </si>
  <si>
    <t>07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</si>
  <si>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</si>
  <si>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</si>
  <si>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110</t>
  </si>
  <si>
    <t>08</t>
  </si>
  <si>
    <t>01</t>
  </si>
  <si>
    <t>800</t>
  </si>
  <si>
    <t>850</t>
  </si>
  <si>
    <t>04</t>
  </si>
  <si>
    <t>Капитальные вложения в объекты государственной (муниципальной) собственности</t>
  </si>
  <si>
    <t>410</t>
  </si>
  <si>
    <t>400</t>
  </si>
  <si>
    <t>03</t>
  </si>
  <si>
    <t>09</t>
  </si>
  <si>
    <t xml:space="preserve">Мероприятия по капитальному ремонту и ремонту автомобильных дорог общего пользования местного значения </t>
  </si>
  <si>
    <t>02</t>
  </si>
  <si>
    <t>Предоставление субсидий бюджетным, автономным учреждениям и иным некоммерческим организациям</t>
  </si>
  <si>
    <t>600</t>
  </si>
  <si>
    <t>610</t>
  </si>
  <si>
    <t>14</t>
  </si>
  <si>
    <t>13</t>
  </si>
  <si>
    <t>870</t>
  </si>
  <si>
    <t>11</t>
  </si>
  <si>
    <t>12</t>
  </si>
  <si>
    <t>Социальное обеспечение и иные выплаты населению</t>
  </si>
  <si>
    <t>300</t>
  </si>
  <si>
    <t>Социальные выплаты гражданам, кроме публичных нормативных социальных выплат</t>
  </si>
  <si>
    <t>10</t>
  </si>
  <si>
    <t>Публичные нормативные социальные выплаты гражданам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</si>
  <si>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</si>
  <si>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15 0 01 S4390</t>
  </si>
  <si>
    <t>от    28.12.2016г.        №92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</si>
  <si>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</si>
  <si>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</si>
  <si>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</si>
  <si>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</si>
  <si>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</si>
  <si>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</si>
  <si>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13 001 70250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</si>
  <si>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</si>
  <si>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Бюджеьные инвестиции</t>
  </si>
  <si>
    <t>13 001 S0250</t>
  </si>
  <si>
    <t>от                2017г.        №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</si>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</sst>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164" fontId="4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9" fillId="0" borderId="0" xfId="0" applyFont="1" applyAlignment="1"/>
    <xf numFmtId="0" fontId="4" fillId="2" borderId="2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top" wrapText="1"/>
    </xf>
    <xf numFmtId="0" fontId="4" fillId="2" borderId="3" xfId="1" applyFont="1" applyFill="1" applyBorder="1"/>
    <xf numFmtId="0" fontId="7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vertical="top" wrapText="1"/>
    </xf>
    <xf numFmtId="0" fontId="10" fillId="6" borderId="4" xfId="0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4" fillId="2" borderId="2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49" fontId="18" fillId="2" borderId="1" xfId="1" applyNumberFormat="1" applyFont="1" applyFill="1" applyBorder="1" applyAlignment="1">
      <alignment horizontal="left" vertical="center"/>
    </xf>
    <xf numFmtId="49" fontId="11" fillId="2" borderId="1" xfId="1" applyNumberFormat="1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center" vertical="center"/>
    </xf>
    <xf numFmtId="0" fontId="3" fillId="2" borderId="6" xfId="1" applyFont="1" applyFill="1" applyBorder="1"/>
    <xf numFmtId="0" fontId="12" fillId="0" borderId="2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8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1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view="pageBreakPreview" zoomScale="106" zoomScaleNormal="90" zoomScaleSheetLayoutView="106" zoomScalePageLayoutView="87" workbookViewId="0">
      <selection activeCell="F2" sqref="F2:H2"/>
    </sheetView>
  </sheetViews>
  <sheetFormatPr defaultRowHeight="12.75" x14ac:dyDescent="0.2"/>
  <cols>
    <col min="1" max="1" width="3.42578125" style="3" customWidth="1"/>
    <col min="2" max="2" width="76.5703125" style="4" customWidth="1"/>
    <col min="3" max="3" width="12.7109375" style="4" customWidth="1"/>
    <col min="4" max="4" width="9.5703125" style="4" customWidth="1"/>
    <col min="5" max="5" width="8.28515625" style="4" customWidth="1"/>
    <col min="6" max="6" width="10.140625" style="5" customWidth="1"/>
    <col min="7" max="7" width="10.85546875" style="5" customWidth="1"/>
    <col min="8" max="8" width="12.85546875" style="5" customWidth="1"/>
    <col min="9" max="9" width="1.140625" style="1" customWidth="1"/>
    <col min="10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8" x14ac:dyDescent="0.2">
      <c r="F1" s="80" t="s">
        <v>213</v>
      </c>
      <c r="G1" s="81"/>
      <c r="H1" s="81"/>
    </row>
    <row r="2" spans="1:8" x14ac:dyDescent="0.2">
      <c r="F2" s="82" t="s">
        <v>105</v>
      </c>
      <c r="G2" s="82"/>
      <c r="H2" s="81"/>
    </row>
    <row r="3" spans="1:8" x14ac:dyDescent="0.2">
      <c r="D3" s="83" t="s">
        <v>112</v>
      </c>
      <c r="E3" s="83"/>
      <c r="F3" s="83"/>
      <c r="G3" s="83"/>
      <c r="H3" s="84"/>
    </row>
    <row r="4" spans="1:8" x14ac:dyDescent="0.2">
      <c r="D4" s="85" t="s">
        <v>113</v>
      </c>
      <c r="E4" s="85"/>
      <c r="F4" s="83"/>
      <c r="G4" s="83"/>
      <c r="H4" s="84"/>
    </row>
    <row r="5" spans="1:8" x14ac:dyDescent="0.2">
      <c r="F5" s="86" t="s">
        <v>212</v>
      </c>
      <c r="G5" s="86"/>
      <c r="H5" s="81"/>
    </row>
    <row r="6" spans="1:8" x14ac:dyDescent="0.2">
      <c r="F6" s="80" t="s">
        <v>110</v>
      </c>
      <c r="G6" s="81"/>
      <c r="H6" s="81"/>
    </row>
    <row r="7" spans="1:8" x14ac:dyDescent="0.2">
      <c r="F7" s="82" t="s">
        <v>105</v>
      </c>
      <c r="G7" s="82"/>
      <c r="H7" s="81"/>
    </row>
    <row r="8" spans="1:8" x14ac:dyDescent="0.2">
      <c r="D8" s="83" t="s">
        <v>112</v>
      </c>
      <c r="E8" s="83"/>
      <c r="F8" s="83"/>
      <c r="G8" s="83"/>
      <c r="H8" s="84"/>
    </row>
    <row r="9" spans="1:8" ht="12.75" customHeight="1" x14ac:dyDescent="0.2">
      <c r="D9" s="85" t="s">
        <v>113</v>
      </c>
      <c r="E9" s="85"/>
      <c r="F9" s="83"/>
      <c r="G9" s="83"/>
      <c r="H9" s="84"/>
    </row>
    <row r="10" spans="1:8" x14ac:dyDescent="0.2">
      <c r="F10" s="86" t="s">
        <v>201</v>
      </c>
      <c r="G10" s="86"/>
      <c r="H10" s="81"/>
    </row>
    <row r="11" spans="1:8" x14ac:dyDescent="0.2">
      <c r="B11" s="90"/>
      <c r="C11" s="90"/>
      <c r="D11" s="90"/>
      <c r="E11" s="90"/>
      <c r="F11" s="90"/>
      <c r="G11" s="1"/>
      <c r="H11" s="1"/>
    </row>
    <row r="12" spans="1:8" ht="52.5" customHeight="1" x14ac:dyDescent="0.2">
      <c r="A12" s="87" t="s">
        <v>150</v>
      </c>
      <c r="B12" s="88"/>
      <c r="C12" s="88"/>
      <c r="D12" s="88"/>
      <c r="E12" s="88"/>
      <c r="F12" s="88"/>
      <c r="G12" s="89"/>
      <c r="H12" s="1"/>
    </row>
    <row r="13" spans="1:8" ht="9.75" customHeight="1" x14ac:dyDescent="0.2">
      <c r="A13" s="28"/>
      <c r="B13" s="28"/>
      <c r="C13" s="28"/>
      <c r="D13" s="28"/>
      <c r="E13" s="28"/>
      <c r="F13" s="28"/>
      <c r="G13" s="29"/>
      <c r="H13" s="29"/>
    </row>
    <row r="14" spans="1:8" ht="9.75" customHeight="1" x14ac:dyDescent="0.2">
      <c r="A14" s="22"/>
      <c r="B14" s="6"/>
      <c r="C14" s="6"/>
      <c r="D14" s="6"/>
      <c r="E14" s="6"/>
      <c r="F14" s="7"/>
      <c r="G14" s="8"/>
      <c r="H14" s="8" t="s">
        <v>0</v>
      </c>
    </row>
    <row r="15" spans="1:8" ht="51.75" customHeight="1" x14ac:dyDescent="0.2">
      <c r="A15" s="12" t="s">
        <v>1</v>
      </c>
      <c r="B15" s="9" t="s">
        <v>2</v>
      </c>
      <c r="C15" s="10" t="s">
        <v>149</v>
      </c>
      <c r="D15" s="10" t="s">
        <v>3</v>
      </c>
      <c r="E15" s="51" t="s">
        <v>165</v>
      </c>
      <c r="F15" s="51" t="s">
        <v>166</v>
      </c>
      <c r="G15" s="10" t="s">
        <v>111</v>
      </c>
      <c r="H15" s="10" t="s">
        <v>151</v>
      </c>
    </row>
    <row r="16" spans="1:8" s="2" customFormat="1" ht="18" customHeight="1" thickBot="1" x14ac:dyDescent="0.25">
      <c r="A16" s="33"/>
      <c r="B16" s="31" t="s">
        <v>106</v>
      </c>
      <c r="C16" s="11" t="s">
        <v>4</v>
      </c>
      <c r="D16" s="11" t="s">
        <v>4</v>
      </c>
      <c r="E16" s="54"/>
      <c r="F16" s="54" t="s">
        <v>4</v>
      </c>
      <c r="G16" s="27">
        <f>G17+G117</f>
        <v>41023.43</v>
      </c>
      <c r="H16" s="27">
        <f>H17+H117</f>
        <v>39049.240000000005</v>
      </c>
    </row>
    <row r="17" spans="1:8" s="2" customFormat="1" ht="16.5" thickBot="1" x14ac:dyDescent="0.25">
      <c r="A17" s="23"/>
      <c r="B17" s="32" t="s">
        <v>107</v>
      </c>
      <c r="C17" s="11"/>
      <c r="D17" s="11"/>
      <c r="E17" s="55"/>
      <c r="F17" s="55"/>
      <c r="G17" s="27">
        <f>G18+G28+G58+G70+G96+G111+G77+G83</f>
        <v>28185.59</v>
      </c>
      <c r="H17" s="27">
        <f>H18+H28+H58+H70+H96+H111+H77</f>
        <v>26161.4</v>
      </c>
    </row>
    <row r="18" spans="1:8" s="2" customFormat="1" ht="25.5" x14ac:dyDescent="0.2">
      <c r="A18" s="33">
        <v>1</v>
      </c>
      <c r="B18" s="30" t="s">
        <v>104</v>
      </c>
      <c r="C18" s="12" t="s">
        <v>38</v>
      </c>
      <c r="D18" s="12"/>
      <c r="E18" s="47"/>
      <c r="F18" s="47"/>
      <c r="G18" s="24">
        <f>G24+G27</f>
        <v>500</v>
      </c>
      <c r="H18" s="24">
        <f>H24+H27</f>
        <v>500</v>
      </c>
    </row>
    <row r="19" spans="1:8" s="2" customFormat="1" ht="25.5" x14ac:dyDescent="0.2">
      <c r="A19" s="33"/>
      <c r="B19" s="14" t="s">
        <v>117</v>
      </c>
      <c r="C19" s="15" t="s">
        <v>39</v>
      </c>
      <c r="D19" s="12"/>
      <c r="E19" s="47"/>
      <c r="F19" s="47"/>
      <c r="G19" s="25">
        <f t="shared" ref="G19:H20" si="0">G20</f>
        <v>499</v>
      </c>
      <c r="H19" s="25">
        <f t="shared" si="0"/>
        <v>499</v>
      </c>
    </row>
    <row r="20" spans="1:8" s="2" customFormat="1" ht="27.75" customHeight="1" x14ac:dyDescent="0.2">
      <c r="A20" s="33"/>
      <c r="B20" s="34" t="s">
        <v>71</v>
      </c>
      <c r="C20" s="15" t="s">
        <v>56</v>
      </c>
      <c r="D20" s="12"/>
      <c r="E20" s="47"/>
      <c r="F20" s="47"/>
      <c r="G20" s="25">
        <f t="shared" si="0"/>
        <v>499</v>
      </c>
      <c r="H20" s="25">
        <f t="shared" si="0"/>
        <v>499</v>
      </c>
    </row>
    <row r="21" spans="1:8" s="2" customFormat="1" ht="21" customHeight="1" x14ac:dyDescent="0.2">
      <c r="A21" s="33"/>
      <c r="B21" s="14" t="s">
        <v>118</v>
      </c>
      <c r="C21" s="15" t="s">
        <v>70</v>
      </c>
      <c r="D21" s="12"/>
      <c r="E21" s="47"/>
      <c r="F21" s="47"/>
      <c r="G21" s="25">
        <f>G24</f>
        <v>499</v>
      </c>
      <c r="H21" s="25">
        <f>H24</f>
        <v>499</v>
      </c>
    </row>
    <row r="22" spans="1:8" s="2" customFormat="1" ht="27" customHeight="1" x14ac:dyDescent="0.2">
      <c r="A22" s="33"/>
      <c r="B22" s="45" t="s">
        <v>164</v>
      </c>
      <c r="C22" s="15" t="s">
        <v>70</v>
      </c>
      <c r="D22" s="46">
        <v>200</v>
      </c>
      <c r="E22" s="50"/>
      <c r="F22" s="47"/>
      <c r="G22" s="59">
        <f>G24</f>
        <v>499</v>
      </c>
      <c r="H22" s="48">
        <v>499</v>
      </c>
    </row>
    <row r="23" spans="1:8" s="2" customFormat="1" ht="27.75" customHeight="1" x14ac:dyDescent="0.2">
      <c r="A23" s="33"/>
      <c r="B23" s="49" t="s">
        <v>90</v>
      </c>
      <c r="C23" s="15" t="s">
        <v>70</v>
      </c>
      <c r="D23" s="46">
        <v>240</v>
      </c>
      <c r="E23" s="50"/>
      <c r="F23" s="50"/>
      <c r="G23" s="59">
        <f>G24</f>
        <v>499</v>
      </c>
      <c r="H23" s="48">
        <v>499</v>
      </c>
    </row>
    <row r="24" spans="1:8" s="2" customFormat="1" ht="15" x14ac:dyDescent="0.2">
      <c r="A24" s="33"/>
      <c r="B24" s="14" t="s">
        <v>24</v>
      </c>
      <c r="C24" s="15" t="s">
        <v>70</v>
      </c>
      <c r="D24" s="15">
        <v>240</v>
      </c>
      <c r="E24" s="50">
        <v>11</v>
      </c>
      <c r="F24" s="50" t="s">
        <v>167</v>
      </c>
      <c r="G24" s="25">
        <v>499</v>
      </c>
      <c r="H24" s="25">
        <v>499</v>
      </c>
    </row>
    <row r="25" spans="1:8" s="2" customFormat="1" ht="15.75" x14ac:dyDescent="0.2">
      <c r="A25" s="33"/>
      <c r="B25" s="57" t="s">
        <v>168</v>
      </c>
      <c r="C25" s="15" t="s">
        <v>70</v>
      </c>
      <c r="D25" s="46">
        <v>800</v>
      </c>
      <c r="E25" s="47"/>
      <c r="F25" s="47"/>
      <c r="G25" s="48">
        <f>G26</f>
        <v>1</v>
      </c>
      <c r="H25" s="25">
        <f>H26</f>
        <v>1</v>
      </c>
    </row>
    <row r="26" spans="1:8" s="2" customFormat="1" ht="15.75" x14ac:dyDescent="0.2">
      <c r="A26" s="33"/>
      <c r="B26" s="58" t="s">
        <v>91</v>
      </c>
      <c r="C26" s="15" t="s">
        <v>70</v>
      </c>
      <c r="D26" s="46">
        <v>850</v>
      </c>
      <c r="E26" s="47"/>
      <c r="F26" s="47"/>
      <c r="G26" s="48">
        <v>1</v>
      </c>
      <c r="H26" s="25">
        <f>H27</f>
        <v>1</v>
      </c>
    </row>
    <row r="27" spans="1:8" s="2" customFormat="1" ht="15.75" x14ac:dyDescent="0.2">
      <c r="A27" s="33"/>
      <c r="B27" s="45" t="s">
        <v>24</v>
      </c>
      <c r="C27" s="15" t="s">
        <v>70</v>
      </c>
      <c r="D27" s="46">
        <v>850</v>
      </c>
      <c r="E27" s="50">
        <v>11</v>
      </c>
      <c r="F27" s="50" t="s">
        <v>167</v>
      </c>
      <c r="G27" s="48">
        <f>G26</f>
        <v>1</v>
      </c>
      <c r="H27" s="25">
        <v>1</v>
      </c>
    </row>
    <row r="28" spans="1:8" s="2" customFormat="1" ht="25.5" x14ac:dyDescent="0.2">
      <c r="A28" s="33">
        <v>2</v>
      </c>
      <c r="B28" s="30" t="s">
        <v>102</v>
      </c>
      <c r="C28" s="17" t="s">
        <v>34</v>
      </c>
      <c r="D28" s="15"/>
      <c r="E28" s="50"/>
      <c r="F28" s="47"/>
      <c r="G28" s="24">
        <f>G29+G35+G47</f>
        <v>8809.59</v>
      </c>
      <c r="H28" s="24">
        <f>H29+H35+H47</f>
        <v>11556.400000000001</v>
      </c>
    </row>
    <row r="29" spans="1:8" s="2" customFormat="1" ht="25.5" x14ac:dyDescent="0.2">
      <c r="A29" s="33"/>
      <c r="B29" s="14" t="s">
        <v>119</v>
      </c>
      <c r="C29" s="17" t="s">
        <v>35</v>
      </c>
      <c r="D29" s="15"/>
      <c r="E29" s="50"/>
      <c r="F29" s="47"/>
      <c r="G29" s="25">
        <f t="shared" ref="G29:H30" si="1">G30</f>
        <v>130</v>
      </c>
      <c r="H29" s="25">
        <f t="shared" si="1"/>
        <v>130</v>
      </c>
    </row>
    <row r="30" spans="1:8" s="2" customFormat="1" ht="25.5" x14ac:dyDescent="0.2">
      <c r="A30" s="33"/>
      <c r="B30" s="34" t="s">
        <v>148</v>
      </c>
      <c r="C30" s="21" t="s">
        <v>46</v>
      </c>
      <c r="D30" s="15"/>
      <c r="E30" s="50"/>
      <c r="F30" s="47"/>
      <c r="G30" s="25">
        <f t="shared" si="1"/>
        <v>130</v>
      </c>
      <c r="H30" s="25">
        <f t="shared" si="1"/>
        <v>130</v>
      </c>
    </row>
    <row r="31" spans="1:8" s="2" customFormat="1" ht="15" x14ac:dyDescent="0.2">
      <c r="A31" s="33"/>
      <c r="B31" s="14" t="s">
        <v>120</v>
      </c>
      <c r="C31" s="21" t="s">
        <v>49</v>
      </c>
      <c r="D31" s="15"/>
      <c r="E31" s="50"/>
      <c r="F31" s="47"/>
      <c r="G31" s="25">
        <f>G34</f>
        <v>130</v>
      </c>
      <c r="H31" s="25">
        <f>H34</f>
        <v>130</v>
      </c>
    </row>
    <row r="32" spans="1:8" s="2" customFormat="1" ht="30" x14ac:dyDescent="0.2">
      <c r="A32" s="33"/>
      <c r="B32" s="45" t="s">
        <v>164</v>
      </c>
      <c r="C32" s="21" t="s">
        <v>49</v>
      </c>
      <c r="D32" s="50" t="s">
        <v>169</v>
      </c>
      <c r="E32" s="50"/>
      <c r="F32" s="50"/>
      <c r="G32" s="25">
        <f>G33</f>
        <v>130</v>
      </c>
      <c r="H32" s="25">
        <f>H33</f>
        <v>130</v>
      </c>
    </row>
    <row r="33" spans="1:8" s="2" customFormat="1" ht="30" x14ac:dyDescent="0.2">
      <c r="A33" s="33"/>
      <c r="B33" s="49" t="s">
        <v>90</v>
      </c>
      <c r="C33" s="21" t="s">
        <v>49</v>
      </c>
      <c r="D33" s="50" t="s">
        <v>92</v>
      </c>
      <c r="E33" s="50"/>
      <c r="F33" s="50"/>
      <c r="G33" s="25">
        <f>G34</f>
        <v>130</v>
      </c>
      <c r="H33" s="25">
        <f>H34</f>
        <v>130</v>
      </c>
    </row>
    <row r="34" spans="1:8" s="2" customFormat="1" ht="15" x14ac:dyDescent="0.2">
      <c r="A34" s="33"/>
      <c r="B34" s="45" t="s">
        <v>19</v>
      </c>
      <c r="C34" s="21" t="s">
        <v>49</v>
      </c>
      <c r="D34" s="50" t="s">
        <v>92</v>
      </c>
      <c r="E34" s="50" t="s">
        <v>170</v>
      </c>
      <c r="F34" s="50" t="s">
        <v>170</v>
      </c>
      <c r="G34" s="25">
        <v>130</v>
      </c>
      <c r="H34" s="25">
        <v>130</v>
      </c>
    </row>
    <row r="35" spans="1:8" s="2" customFormat="1" ht="27" x14ac:dyDescent="0.2">
      <c r="A35" s="33"/>
      <c r="B35" s="60" t="s">
        <v>121</v>
      </c>
      <c r="C35" s="17" t="s">
        <v>36</v>
      </c>
      <c r="D35" s="15"/>
      <c r="E35" s="50"/>
      <c r="F35" s="47"/>
      <c r="G35" s="24">
        <f t="shared" ref="G35:H36" si="2">G36</f>
        <v>5929.59</v>
      </c>
      <c r="H35" s="24">
        <f t="shared" si="2"/>
        <v>5929.59</v>
      </c>
    </row>
    <row r="36" spans="1:8" s="2" customFormat="1" ht="15" x14ac:dyDescent="0.2">
      <c r="A36" s="33"/>
      <c r="B36" s="34" t="s">
        <v>83</v>
      </c>
      <c r="C36" s="21" t="s">
        <v>47</v>
      </c>
      <c r="D36" s="15"/>
      <c r="E36" s="50"/>
      <c r="F36" s="47"/>
      <c r="G36" s="25">
        <f t="shared" si="2"/>
        <v>5929.59</v>
      </c>
      <c r="H36" s="25">
        <f t="shared" si="2"/>
        <v>5929.59</v>
      </c>
    </row>
    <row r="37" spans="1:8" s="2" customFormat="1" ht="15" x14ac:dyDescent="0.2">
      <c r="A37" s="33"/>
      <c r="B37" s="14" t="s">
        <v>122</v>
      </c>
      <c r="C37" s="21" t="s">
        <v>48</v>
      </c>
      <c r="D37" s="15"/>
      <c r="E37" s="50"/>
      <c r="F37" s="47"/>
      <c r="G37" s="25">
        <f>G40+G43+G46</f>
        <v>5929.59</v>
      </c>
      <c r="H37" s="25">
        <f>H40+H43+H46</f>
        <v>5929.59</v>
      </c>
    </row>
    <row r="38" spans="1:8" s="2" customFormat="1" ht="45" x14ac:dyDescent="0.2">
      <c r="A38" s="33"/>
      <c r="B38" s="45" t="s">
        <v>171</v>
      </c>
      <c r="C38" s="21" t="s">
        <v>48</v>
      </c>
      <c r="D38" s="50" t="s">
        <v>172</v>
      </c>
      <c r="E38" s="50"/>
      <c r="F38" s="50"/>
      <c r="G38" s="25">
        <f>G39</f>
        <v>5327.39</v>
      </c>
      <c r="H38" s="25">
        <f>H40</f>
        <v>5327.39</v>
      </c>
    </row>
    <row r="39" spans="1:8" s="2" customFormat="1" ht="15" x14ac:dyDescent="0.25">
      <c r="A39" s="33"/>
      <c r="B39" s="61" t="s">
        <v>103</v>
      </c>
      <c r="C39" s="21" t="s">
        <v>48</v>
      </c>
      <c r="D39" s="50" t="s">
        <v>173</v>
      </c>
      <c r="E39" s="50"/>
      <c r="F39" s="50"/>
      <c r="G39" s="25">
        <f>G40</f>
        <v>5327.39</v>
      </c>
      <c r="H39" s="25">
        <f>H40</f>
        <v>5327.39</v>
      </c>
    </row>
    <row r="40" spans="1:8" s="2" customFormat="1" ht="15" x14ac:dyDescent="0.2">
      <c r="A40" s="33"/>
      <c r="B40" s="45" t="s">
        <v>20</v>
      </c>
      <c r="C40" s="21" t="s">
        <v>48</v>
      </c>
      <c r="D40" s="50" t="s">
        <v>173</v>
      </c>
      <c r="E40" s="50" t="s">
        <v>174</v>
      </c>
      <c r="F40" s="50" t="s">
        <v>175</v>
      </c>
      <c r="G40" s="25">
        <v>5327.39</v>
      </c>
      <c r="H40" s="25">
        <v>5327.39</v>
      </c>
    </row>
    <row r="41" spans="1:8" s="2" customFormat="1" ht="30" x14ac:dyDescent="0.2">
      <c r="A41" s="33"/>
      <c r="B41" s="45" t="s">
        <v>164</v>
      </c>
      <c r="C41" s="21" t="s">
        <v>48</v>
      </c>
      <c r="D41" s="50" t="s">
        <v>169</v>
      </c>
      <c r="E41" s="50"/>
      <c r="F41" s="50"/>
      <c r="G41" s="25">
        <f>G42</f>
        <v>597.20000000000005</v>
      </c>
      <c r="H41" s="25">
        <f>H42</f>
        <v>597.20000000000005</v>
      </c>
    </row>
    <row r="42" spans="1:8" s="2" customFormat="1" ht="30" x14ac:dyDescent="0.2">
      <c r="A42" s="33"/>
      <c r="B42" s="49" t="s">
        <v>90</v>
      </c>
      <c r="C42" s="21" t="s">
        <v>48</v>
      </c>
      <c r="D42" s="50" t="s">
        <v>92</v>
      </c>
      <c r="E42" s="50"/>
      <c r="F42" s="50"/>
      <c r="G42" s="25">
        <f>G43</f>
        <v>597.20000000000005</v>
      </c>
      <c r="H42" s="25">
        <f>H43</f>
        <v>597.20000000000005</v>
      </c>
    </row>
    <row r="43" spans="1:8" s="2" customFormat="1" ht="15" x14ac:dyDescent="0.2">
      <c r="A43" s="33"/>
      <c r="B43" s="45" t="s">
        <v>20</v>
      </c>
      <c r="C43" s="21" t="s">
        <v>48</v>
      </c>
      <c r="D43" s="50" t="s">
        <v>92</v>
      </c>
      <c r="E43" s="50" t="s">
        <v>174</v>
      </c>
      <c r="F43" s="50" t="s">
        <v>175</v>
      </c>
      <c r="G43" s="25">
        <v>597.20000000000005</v>
      </c>
      <c r="H43" s="25">
        <v>597.20000000000005</v>
      </c>
    </row>
    <row r="44" spans="1:8" s="2" customFormat="1" ht="15.75" x14ac:dyDescent="0.2">
      <c r="A44" s="33"/>
      <c r="B44" s="57" t="s">
        <v>168</v>
      </c>
      <c r="C44" s="21" t="s">
        <v>48</v>
      </c>
      <c r="D44" s="50" t="s">
        <v>176</v>
      </c>
      <c r="E44" s="50"/>
      <c r="F44" s="50"/>
      <c r="G44" s="48">
        <f>G45</f>
        <v>5</v>
      </c>
      <c r="H44" s="25">
        <f>H45</f>
        <v>5</v>
      </c>
    </row>
    <row r="45" spans="1:8" s="2" customFormat="1" ht="15.75" x14ac:dyDescent="0.2">
      <c r="A45" s="33"/>
      <c r="B45" s="58" t="s">
        <v>91</v>
      </c>
      <c r="C45" s="21" t="s">
        <v>48</v>
      </c>
      <c r="D45" s="50" t="s">
        <v>177</v>
      </c>
      <c r="E45" s="50"/>
      <c r="F45" s="50"/>
      <c r="G45" s="48">
        <v>5</v>
      </c>
      <c r="H45" s="25">
        <f>H46</f>
        <v>5</v>
      </c>
    </row>
    <row r="46" spans="1:8" s="2" customFormat="1" ht="15.75" x14ac:dyDescent="0.2">
      <c r="A46" s="33"/>
      <c r="B46" s="45" t="s">
        <v>20</v>
      </c>
      <c r="C46" s="21" t="s">
        <v>48</v>
      </c>
      <c r="D46" s="50" t="s">
        <v>177</v>
      </c>
      <c r="E46" s="50" t="s">
        <v>174</v>
      </c>
      <c r="F46" s="50" t="s">
        <v>175</v>
      </c>
      <c r="G46" s="48">
        <v>5</v>
      </c>
      <c r="H46" s="25">
        <v>5</v>
      </c>
    </row>
    <row r="47" spans="1:8" s="2" customFormat="1" ht="27" x14ac:dyDescent="0.2">
      <c r="A47" s="33"/>
      <c r="B47" s="60" t="s">
        <v>123</v>
      </c>
      <c r="C47" s="17" t="s">
        <v>37</v>
      </c>
      <c r="D47" s="15"/>
      <c r="E47" s="50"/>
      <c r="F47" s="47"/>
      <c r="G47" s="24">
        <f>G52+G57</f>
        <v>2750</v>
      </c>
      <c r="H47" s="24">
        <f>H52+H57</f>
        <v>5496.81</v>
      </c>
    </row>
    <row r="48" spans="1:8" s="2" customFormat="1" ht="15" x14ac:dyDescent="0.2">
      <c r="A48" s="33"/>
      <c r="B48" s="34" t="s">
        <v>53</v>
      </c>
      <c r="C48" s="21" t="s">
        <v>45</v>
      </c>
      <c r="D48" s="15"/>
      <c r="E48" s="50"/>
      <c r="F48" s="47"/>
      <c r="G48" s="25">
        <f t="shared" ref="G48:H48" si="3">G49</f>
        <v>750</v>
      </c>
      <c r="H48" s="25">
        <f t="shared" si="3"/>
        <v>750</v>
      </c>
    </row>
    <row r="49" spans="1:11" s="2" customFormat="1" ht="15" x14ac:dyDescent="0.2">
      <c r="A49" s="33"/>
      <c r="B49" s="14" t="s">
        <v>124</v>
      </c>
      <c r="C49" s="21" t="s">
        <v>50</v>
      </c>
      <c r="D49" s="15"/>
      <c r="E49" s="50"/>
      <c r="F49" s="47"/>
      <c r="G49" s="25">
        <f>G52</f>
        <v>750</v>
      </c>
      <c r="H49" s="25">
        <f>H52</f>
        <v>750</v>
      </c>
    </row>
    <row r="50" spans="1:11" s="2" customFormat="1" ht="30" x14ac:dyDescent="0.2">
      <c r="A50" s="33"/>
      <c r="B50" s="45" t="s">
        <v>164</v>
      </c>
      <c r="C50" s="21" t="s">
        <v>50</v>
      </c>
      <c r="D50" s="50" t="s">
        <v>169</v>
      </c>
      <c r="E50" s="50"/>
      <c r="F50" s="50"/>
      <c r="G50" s="48">
        <f>G51</f>
        <v>750</v>
      </c>
      <c r="H50" s="25">
        <f>H51</f>
        <v>750</v>
      </c>
    </row>
    <row r="51" spans="1:11" s="2" customFormat="1" ht="30" x14ac:dyDescent="0.2">
      <c r="A51" s="33"/>
      <c r="B51" s="49" t="s">
        <v>90</v>
      </c>
      <c r="C51" s="21" t="s">
        <v>50</v>
      </c>
      <c r="D51" s="50" t="s">
        <v>92</v>
      </c>
      <c r="E51" s="50"/>
      <c r="F51" s="50"/>
      <c r="G51" s="48">
        <f>G52</f>
        <v>750</v>
      </c>
      <c r="H51" s="25">
        <f>H52</f>
        <v>750</v>
      </c>
    </row>
    <row r="52" spans="1:11" s="2" customFormat="1" ht="13.5" customHeight="1" x14ac:dyDescent="0.2">
      <c r="A52" s="33"/>
      <c r="B52" s="45" t="s">
        <v>21</v>
      </c>
      <c r="C52" s="21" t="s">
        <v>50</v>
      </c>
      <c r="D52" s="50" t="s">
        <v>92</v>
      </c>
      <c r="E52" s="50" t="s">
        <v>174</v>
      </c>
      <c r="F52" s="50" t="s">
        <v>178</v>
      </c>
      <c r="G52" s="48">
        <v>750</v>
      </c>
      <c r="H52" s="25">
        <v>750</v>
      </c>
    </row>
    <row r="53" spans="1:11" s="2" customFormat="1" ht="15" x14ac:dyDescent="0.2">
      <c r="A53" s="33"/>
      <c r="B53" s="60" t="s">
        <v>143</v>
      </c>
      <c r="C53" s="21" t="s">
        <v>115</v>
      </c>
      <c r="D53" s="21"/>
      <c r="E53" s="50"/>
      <c r="F53" s="47"/>
      <c r="G53" s="25">
        <f t="shared" ref="G53:H56" si="4">G54</f>
        <v>2000</v>
      </c>
      <c r="H53" s="25">
        <f t="shared" si="4"/>
        <v>4746.8100000000004</v>
      </c>
    </row>
    <row r="54" spans="1:11" s="2" customFormat="1" ht="15" x14ac:dyDescent="0.2">
      <c r="A54" s="33"/>
      <c r="B54" s="16" t="s">
        <v>144</v>
      </c>
      <c r="C54" s="21" t="s">
        <v>116</v>
      </c>
      <c r="D54" s="21"/>
      <c r="E54" s="50"/>
      <c r="F54" s="47"/>
      <c r="G54" s="25">
        <f t="shared" si="4"/>
        <v>2000</v>
      </c>
      <c r="H54" s="25">
        <f t="shared" si="4"/>
        <v>4746.8100000000004</v>
      </c>
    </row>
    <row r="55" spans="1:11" s="2" customFormat="1" ht="15" x14ac:dyDescent="0.2">
      <c r="A55" s="33"/>
      <c r="B55" s="14" t="s">
        <v>179</v>
      </c>
      <c r="C55" s="21" t="s">
        <v>116</v>
      </c>
      <c r="D55" s="21" t="s">
        <v>181</v>
      </c>
      <c r="E55" s="50"/>
      <c r="F55" s="47"/>
      <c r="G55" s="25">
        <f t="shared" si="4"/>
        <v>2000</v>
      </c>
      <c r="H55" s="25">
        <f t="shared" si="4"/>
        <v>4746.8100000000004</v>
      </c>
    </row>
    <row r="56" spans="1:11" s="2" customFormat="1" ht="15" customHeight="1" x14ac:dyDescent="0.2">
      <c r="A56" s="33"/>
      <c r="B56" s="26" t="s">
        <v>114</v>
      </c>
      <c r="C56" s="21" t="s">
        <v>116</v>
      </c>
      <c r="D56" s="21" t="s">
        <v>180</v>
      </c>
      <c r="E56" s="50"/>
      <c r="F56" s="47"/>
      <c r="G56" s="25">
        <f t="shared" si="4"/>
        <v>2000</v>
      </c>
      <c r="H56" s="25">
        <f t="shared" si="4"/>
        <v>4746.8100000000004</v>
      </c>
    </row>
    <row r="57" spans="1:11" s="2" customFormat="1" ht="15.75" customHeight="1" x14ac:dyDescent="0.2">
      <c r="A57" s="33"/>
      <c r="B57" s="14" t="s">
        <v>21</v>
      </c>
      <c r="C57" s="21" t="s">
        <v>116</v>
      </c>
      <c r="D57" s="21" t="s">
        <v>180</v>
      </c>
      <c r="E57" s="50" t="s">
        <v>174</v>
      </c>
      <c r="F57" s="50" t="s">
        <v>178</v>
      </c>
      <c r="G57" s="25">
        <v>2000</v>
      </c>
      <c r="H57" s="25">
        <v>4746.8100000000004</v>
      </c>
    </row>
    <row r="58" spans="1:11" s="2" customFormat="1" ht="25.5" x14ac:dyDescent="0.2">
      <c r="A58" s="33">
        <v>3</v>
      </c>
      <c r="B58" s="44" t="s">
        <v>96</v>
      </c>
      <c r="C58" s="17" t="s">
        <v>25</v>
      </c>
      <c r="D58" s="21"/>
      <c r="E58" s="50"/>
      <c r="F58" s="47"/>
      <c r="G58" s="24">
        <f>G59</f>
        <v>670</v>
      </c>
      <c r="H58" s="24">
        <f>H59</f>
        <v>770</v>
      </c>
    </row>
    <row r="59" spans="1:11" s="2" customFormat="1" ht="40.5" x14ac:dyDescent="0.2">
      <c r="A59" s="33"/>
      <c r="B59" s="60" t="s">
        <v>125</v>
      </c>
      <c r="C59" s="21" t="s">
        <v>26</v>
      </c>
      <c r="D59" s="21"/>
      <c r="E59" s="50"/>
      <c r="F59" s="47"/>
      <c r="G59" s="25">
        <f>G60+G65</f>
        <v>670</v>
      </c>
      <c r="H59" s="25">
        <f>H60+H65</f>
        <v>770</v>
      </c>
    </row>
    <row r="60" spans="1:11" s="2" customFormat="1" ht="37.5" customHeight="1" x14ac:dyDescent="0.2">
      <c r="A60" s="33"/>
      <c r="B60" s="60" t="s">
        <v>98</v>
      </c>
      <c r="C60" s="21" t="s">
        <v>42</v>
      </c>
      <c r="D60" s="21"/>
      <c r="E60" s="50"/>
      <c r="F60" s="47"/>
      <c r="G60" s="24">
        <f t="shared" ref="G60:H60" si="5">G61</f>
        <v>160</v>
      </c>
      <c r="H60" s="24">
        <f t="shared" si="5"/>
        <v>200</v>
      </c>
    </row>
    <row r="61" spans="1:11" s="2" customFormat="1" ht="32.25" customHeight="1" x14ac:dyDescent="0.2">
      <c r="A61" s="33"/>
      <c r="B61" s="14" t="s">
        <v>126</v>
      </c>
      <c r="C61" s="21" t="s">
        <v>43</v>
      </c>
      <c r="D61" s="21"/>
      <c r="E61" s="50"/>
      <c r="F61" s="47"/>
      <c r="G61" s="25">
        <f>G64</f>
        <v>160</v>
      </c>
      <c r="H61" s="25">
        <f>H64</f>
        <v>200</v>
      </c>
      <c r="K61" s="2" t="s">
        <v>5</v>
      </c>
    </row>
    <row r="62" spans="1:11" s="2" customFormat="1" ht="32.25" customHeight="1" x14ac:dyDescent="0.2">
      <c r="A62" s="33"/>
      <c r="B62" s="45" t="s">
        <v>164</v>
      </c>
      <c r="C62" s="21" t="s">
        <v>43</v>
      </c>
      <c r="D62" s="50" t="s">
        <v>169</v>
      </c>
      <c r="E62" s="50"/>
      <c r="F62" s="50"/>
      <c r="G62" s="25">
        <f>G63</f>
        <v>160</v>
      </c>
      <c r="H62" s="25">
        <f>H63</f>
        <v>200</v>
      </c>
    </row>
    <row r="63" spans="1:11" s="2" customFormat="1" ht="32.25" customHeight="1" x14ac:dyDescent="0.2">
      <c r="A63" s="33"/>
      <c r="B63" s="49" t="s">
        <v>90</v>
      </c>
      <c r="C63" s="21" t="s">
        <v>43</v>
      </c>
      <c r="D63" s="50" t="s">
        <v>92</v>
      </c>
      <c r="E63" s="50"/>
      <c r="F63" s="50"/>
      <c r="G63" s="25">
        <f>G64</f>
        <v>160</v>
      </c>
      <c r="H63" s="25">
        <f>H64</f>
        <v>200</v>
      </c>
    </row>
    <row r="64" spans="1:11" s="2" customFormat="1" ht="30" x14ac:dyDescent="0.2">
      <c r="A64" s="33"/>
      <c r="B64" s="45" t="s">
        <v>12</v>
      </c>
      <c r="C64" s="21" t="s">
        <v>43</v>
      </c>
      <c r="D64" s="50" t="s">
        <v>92</v>
      </c>
      <c r="E64" s="50" t="s">
        <v>182</v>
      </c>
      <c r="F64" s="50" t="s">
        <v>183</v>
      </c>
      <c r="G64" s="25">
        <v>160</v>
      </c>
      <c r="H64" s="25">
        <v>200</v>
      </c>
    </row>
    <row r="65" spans="1:8" s="2" customFormat="1" ht="15" x14ac:dyDescent="0.2">
      <c r="A65" s="33"/>
      <c r="B65" s="60" t="s">
        <v>84</v>
      </c>
      <c r="C65" s="21" t="s">
        <v>51</v>
      </c>
      <c r="D65" s="21"/>
      <c r="E65" s="50"/>
      <c r="F65" s="47"/>
      <c r="G65" s="24">
        <f t="shared" ref="G65:H65" si="6">G66</f>
        <v>510</v>
      </c>
      <c r="H65" s="24">
        <f t="shared" si="6"/>
        <v>570</v>
      </c>
    </row>
    <row r="66" spans="1:8" s="2" customFormat="1" ht="15" x14ac:dyDescent="0.2">
      <c r="A66" s="33"/>
      <c r="B66" s="14" t="s">
        <v>127</v>
      </c>
      <c r="C66" s="21" t="s">
        <v>52</v>
      </c>
      <c r="D66" s="21"/>
      <c r="E66" s="50"/>
      <c r="F66" s="47"/>
      <c r="G66" s="25">
        <f>G69</f>
        <v>510</v>
      </c>
      <c r="H66" s="25">
        <f>H69</f>
        <v>570</v>
      </c>
    </row>
    <row r="67" spans="1:8" s="2" customFormat="1" ht="30" x14ac:dyDescent="0.2">
      <c r="A67" s="33"/>
      <c r="B67" s="45" t="s">
        <v>164</v>
      </c>
      <c r="C67" s="21" t="s">
        <v>52</v>
      </c>
      <c r="D67" s="50" t="s">
        <v>169</v>
      </c>
      <c r="E67" s="50"/>
      <c r="F67" s="50"/>
      <c r="G67" s="25">
        <f>G68</f>
        <v>510</v>
      </c>
      <c r="H67" s="25">
        <f>H68</f>
        <v>570</v>
      </c>
    </row>
    <row r="68" spans="1:8" s="2" customFormat="1" ht="30" x14ac:dyDescent="0.2">
      <c r="A68" s="33"/>
      <c r="B68" s="49" t="s">
        <v>90</v>
      </c>
      <c r="C68" s="21" t="s">
        <v>52</v>
      </c>
      <c r="D68" s="50" t="s">
        <v>92</v>
      </c>
      <c r="E68" s="50"/>
      <c r="F68" s="50"/>
      <c r="G68" s="25">
        <f>G69</f>
        <v>510</v>
      </c>
      <c r="H68" s="25">
        <f>H69</f>
        <v>570</v>
      </c>
    </row>
    <row r="69" spans="1:8" s="2" customFormat="1" ht="30" x14ac:dyDescent="0.2">
      <c r="A69" s="33"/>
      <c r="B69" s="45" t="s">
        <v>12</v>
      </c>
      <c r="C69" s="21" t="s">
        <v>52</v>
      </c>
      <c r="D69" s="50" t="s">
        <v>92</v>
      </c>
      <c r="E69" s="50" t="s">
        <v>182</v>
      </c>
      <c r="F69" s="50" t="s">
        <v>183</v>
      </c>
      <c r="G69" s="25">
        <v>510</v>
      </c>
      <c r="H69" s="25">
        <v>570</v>
      </c>
    </row>
    <row r="70" spans="1:8" s="2" customFormat="1" ht="25.5" x14ac:dyDescent="0.2">
      <c r="A70" s="33">
        <v>4</v>
      </c>
      <c r="B70" s="30" t="s">
        <v>97</v>
      </c>
      <c r="C70" s="17" t="s">
        <v>30</v>
      </c>
      <c r="D70" s="21"/>
      <c r="E70" s="50"/>
      <c r="F70" s="47"/>
      <c r="G70" s="24">
        <f>G71</f>
        <v>2460</v>
      </c>
      <c r="H70" s="24">
        <f>H71</f>
        <v>2460</v>
      </c>
    </row>
    <row r="71" spans="1:8" s="2" customFormat="1" ht="25.5" x14ac:dyDescent="0.2">
      <c r="A71" s="33"/>
      <c r="B71" s="34" t="s">
        <v>128</v>
      </c>
      <c r="C71" s="21" t="s">
        <v>31</v>
      </c>
      <c r="D71" s="21"/>
      <c r="E71" s="50"/>
      <c r="F71" s="47"/>
      <c r="G71" s="25">
        <f>G72</f>
        <v>2460</v>
      </c>
      <c r="H71" s="25">
        <f>H72</f>
        <v>2460</v>
      </c>
    </row>
    <row r="72" spans="1:8" s="2" customFormat="1" ht="15" x14ac:dyDescent="0.2">
      <c r="A72" s="33"/>
      <c r="B72" s="14" t="s">
        <v>129</v>
      </c>
      <c r="C72" s="21" t="s">
        <v>55</v>
      </c>
      <c r="D72" s="21"/>
      <c r="E72" s="50"/>
      <c r="F72" s="47"/>
      <c r="G72" s="25">
        <f t="shared" ref="G72:H72" si="7">G73</f>
        <v>2460</v>
      </c>
      <c r="H72" s="25">
        <f t="shared" si="7"/>
        <v>2460</v>
      </c>
    </row>
    <row r="73" spans="1:8" s="2" customFormat="1" ht="25.5" x14ac:dyDescent="0.2">
      <c r="A73" s="33"/>
      <c r="B73" s="14" t="s">
        <v>184</v>
      </c>
      <c r="C73" s="21" t="s">
        <v>54</v>
      </c>
      <c r="D73" s="21"/>
      <c r="E73" s="50"/>
      <c r="F73" s="47"/>
      <c r="G73" s="25">
        <f>G76</f>
        <v>2460</v>
      </c>
      <c r="H73" s="25">
        <f>H76</f>
        <v>2460</v>
      </c>
    </row>
    <row r="74" spans="1:8" s="2" customFormat="1" ht="30" x14ac:dyDescent="0.2">
      <c r="A74" s="33"/>
      <c r="B74" s="45" t="s">
        <v>164</v>
      </c>
      <c r="C74" s="21" t="s">
        <v>55</v>
      </c>
      <c r="D74" s="50" t="s">
        <v>169</v>
      </c>
      <c r="E74" s="50"/>
      <c r="F74" s="50"/>
      <c r="G74" s="25">
        <f>G75</f>
        <v>2460</v>
      </c>
      <c r="H74" s="25">
        <f>H75</f>
        <v>2460</v>
      </c>
    </row>
    <row r="75" spans="1:8" s="2" customFormat="1" ht="30" x14ac:dyDescent="0.2">
      <c r="A75" s="33"/>
      <c r="B75" s="49" t="s">
        <v>90</v>
      </c>
      <c r="C75" s="21" t="s">
        <v>54</v>
      </c>
      <c r="D75" s="50" t="s">
        <v>92</v>
      </c>
      <c r="E75" s="50"/>
      <c r="F75" s="50"/>
      <c r="G75" s="25">
        <v>2460</v>
      </c>
      <c r="H75" s="25">
        <v>2460</v>
      </c>
    </row>
    <row r="76" spans="1:8" s="2" customFormat="1" ht="15" x14ac:dyDescent="0.2">
      <c r="A76" s="33"/>
      <c r="B76" s="45" t="s">
        <v>13</v>
      </c>
      <c r="C76" s="21" t="s">
        <v>54</v>
      </c>
      <c r="D76" s="50" t="s">
        <v>92</v>
      </c>
      <c r="E76" s="50" t="s">
        <v>178</v>
      </c>
      <c r="F76" s="50" t="s">
        <v>183</v>
      </c>
      <c r="G76" s="25">
        <v>2460</v>
      </c>
      <c r="H76" s="25">
        <v>2460</v>
      </c>
    </row>
    <row r="77" spans="1:8" s="2" customFormat="1" ht="25.5" x14ac:dyDescent="0.2">
      <c r="A77" s="33">
        <v>5</v>
      </c>
      <c r="B77" s="35" t="s">
        <v>100</v>
      </c>
      <c r="C77" s="17" t="s">
        <v>32</v>
      </c>
      <c r="D77" s="21"/>
      <c r="E77" s="50"/>
      <c r="F77" s="47"/>
      <c r="G77" s="24">
        <f t="shared" ref="G77:H78" si="8">G78</f>
        <v>750</v>
      </c>
      <c r="H77" s="24">
        <f t="shared" si="8"/>
        <v>750</v>
      </c>
    </row>
    <row r="78" spans="1:8" s="2" customFormat="1" ht="15" x14ac:dyDescent="0.2">
      <c r="A78" s="33"/>
      <c r="B78" s="34" t="s">
        <v>87</v>
      </c>
      <c r="C78" s="21" t="s">
        <v>58</v>
      </c>
      <c r="D78" s="21"/>
      <c r="E78" s="50"/>
      <c r="F78" s="47"/>
      <c r="G78" s="25">
        <f t="shared" si="8"/>
        <v>750</v>
      </c>
      <c r="H78" s="25">
        <f t="shared" si="8"/>
        <v>750</v>
      </c>
    </row>
    <row r="79" spans="1:8" s="2" customFormat="1" ht="15" x14ac:dyDescent="0.2">
      <c r="A79" s="33"/>
      <c r="B79" s="19" t="s">
        <v>130</v>
      </c>
      <c r="C79" s="21" t="s">
        <v>59</v>
      </c>
      <c r="D79" s="21"/>
      <c r="E79" s="50"/>
      <c r="F79" s="47"/>
      <c r="G79" s="25">
        <f>G82</f>
        <v>750</v>
      </c>
      <c r="H79" s="25">
        <f>H82</f>
        <v>750</v>
      </c>
    </row>
    <row r="80" spans="1:8" s="2" customFormat="1" ht="30" x14ac:dyDescent="0.2">
      <c r="A80" s="33"/>
      <c r="B80" s="45" t="s">
        <v>164</v>
      </c>
      <c r="C80" s="21" t="s">
        <v>59</v>
      </c>
      <c r="D80" s="50" t="s">
        <v>169</v>
      </c>
      <c r="E80" s="50"/>
      <c r="F80" s="50"/>
      <c r="G80" s="25">
        <f>G81</f>
        <v>750</v>
      </c>
      <c r="H80" s="25">
        <f>H81</f>
        <v>750</v>
      </c>
    </row>
    <row r="81" spans="1:8" s="2" customFormat="1" ht="30" x14ac:dyDescent="0.2">
      <c r="A81" s="33"/>
      <c r="B81" s="49" t="s">
        <v>90</v>
      </c>
      <c r="C81" s="21" t="s">
        <v>59</v>
      </c>
      <c r="D81" s="50" t="s">
        <v>92</v>
      </c>
      <c r="E81" s="50"/>
      <c r="F81" s="50"/>
      <c r="G81" s="25">
        <f>G82</f>
        <v>750</v>
      </c>
      <c r="H81" s="25">
        <f>H82</f>
        <v>750</v>
      </c>
    </row>
    <row r="82" spans="1:8" s="2" customFormat="1" ht="15" x14ac:dyDescent="0.2">
      <c r="A82" s="33"/>
      <c r="B82" s="45" t="s">
        <v>17</v>
      </c>
      <c r="C82" s="21" t="s">
        <v>59</v>
      </c>
      <c r="D82" s="50" t="s">
        <v>92</v>
      </c>
      <c r="E82" s="50" t="s">
        <v>167</v>
      </c>
      <c r="F82" s="50" t="s">
        <v>185</v>
      </c>
      <c r="G82" s="25">
        <v>750</v>
      </c>
      <c r="H82" s="25">
        <v>750</v>
      </c>
    </row>
    <row r="83" spans="1:8" s="2" customFormat="1" ht="25.5" x14ac:dyDescent="0.2">
      <c r="A83" s="33"/>
      <c r="B83" s="35" t="s">
        <v>202</v>
      </c>
      <c r="C83" s="17" t="s">
        <v>203</v>
      </c>
      <c r="D83" s="15"/>
      <c r="E83" s="21"/>
      <c r="F83" s="17"/>
      <c r="G83" s="77">
        <f>G84</f>
        <v>1605</v>
      </c>
      <c r="H83" s="25">
        <v>0</v>
      </c>
    </row>
    <row r="84" spans="1:8" s="2" customFormat="1" ht="38.25" x14ac:dyDescent="0.2">
      <c r="A84" s="33"/>
      <c r="B84" s="19" t="s">
        <v>204</v>
      </c>
      <c r="C84" s="21" t="s">
        <v>205</v>
      </c>
      <c r="D84" s="50"/>
      <c r="E84" s="50"/>
      <c r="F84" s="50"/>
      <c r="G84" s="48">
        <f>G85</f>
        <v>1605</v>
      </c>
      <c r="H84" s="25">
        <v>0</v>
      </c>
    </row>
    <row r="85" spans="1:8" s="2" customFormat="1" ht="15.75" x14ac:dyDescent="0.2">
      <c r="A85" s="33"/>
      <c r="B85" s="34" t="s">
        <v>206</v>
      </c>
      <c r="C85" s="21" t="s">
        <v>205</v>
      </c>
      <c r="D85" s="50"/>
      <c r="E85" s="50"/>
      <c r="F85" s="50"/>
      <c r="G85" s="48">
        <f>G86+G92</f>
        <v>1605</v>
      </c>
      <c r="H85" s="25">
        <v>0</v>
      </c>
    </row>
    <row r="86" spans="1:8" s="2" customFormat="1" ht="25.5" x14ac:dyDescent="0.2">
      <c r="A86" s="33"/>
      <c r="B86" s="78" t="s">
        <v>207</v>
      </c>
      <c r="C86" s="21" t="s">
        <v>208</v>
      </c>
      <c r="D86" s="50"/>
      <c r="E86" s="50"/>
      <c r="F86" s="50"/>
      <c r="G86" s="48">
        <f>G87</f>
        <v>1500</v>
      </c>
      <c r="H86" s="25">
        <v>0</v>
      </c>
    </row>
    <row r="87" spans="1:8" s="2" customFormat="1" ht="75" x14ac:dyDescent="0.2">
      <c r="A87" s="33"/>
      <c r="B87" s="79" t="s">
        <v>209</v>
      </c>
      <c r="C87" s="21" t="s">
        <v>208</v>
      </c>
      <c r="D87" s="50"/>
      <c r="E87" s="50"/>
      <c r="F87" s="50"/>
      <c r="G87" s="48">
        <f>G88</f>
        <v>1500</v>
      </c>
      <c r="H87" s="25">
        <v>0</v>
      </c>
    </row>
    <row r="88" spans="1:8" s="2" customFormat="1" ht="30" x14ac:dyDescent="0.2">
      <c r="A88" s="33"/>
      <c r="B88" s="45" t="s">
        <v>179</v>
      </c>
      <c r="C88" s="21" t="s">
        <v>208</v>
      </c>
      <c r="D88" s="50" t="s">
        <v>181</v>
      </c>
      <c r="E88" s="50"/>
      <c r="F88" s="50"/>
      <c r="G88" s="48">
        <f>G89</f>
        <v>1500</v>
      </c>
      <c r="H88" s="25">
        <v>0</v>
      </c>
    </row>
    <row r="89" spans="1:8" s="2" customFormat="1" ht="15.75" x14ac:dyDescent="0.2">
      <c r="A89" s="33"/>
      <c r="B89" s="45" t="s">
        <v>210</v>
      </c>
      <c r="C89" s="21" t="s">
        <v>208</v>
      </c>
      <c r="D89" s="50" t="s">
        <v>180</v>
      </c>
      <c r="E89" s="50"/>
      <c r="F89" s="50"/>
      <c r="G89" s="48">
        <f>G90</f>
        <v>1500</v>
      </c>
      <c r="H89" s="25">
        <v>0</v>
      </c>
    </row>
    <row r="90" spans="1:8" s="2" customFormat="1" ht="15.75" x14ac:dyDescent="0.2">
      <c r="A90" s="33"/>
      <c r="B90" s="45" t="s">
        <v>17</v>
      </c>
      <c r="C90" s="21" t="s">
        <v>208</v>
      </c>
      <c r="D90" s="50" t="s">
        <v>180</v>
      </c>
      <c r="E90" s="50" t="s">
        <v>167</v>
      </c>
      <c r="F90" s="50" t="s">
        <v>185</v>
      </c>
      <c r="G90" s="48">
        <v>1500</v>
      </c>
      <c r="H90" s="25">
        <v>0</v>
      </c>
    </row>
    <row r="91" spans="1:8" s="2" customFormat="1" ht="25.5" x14ac:dyDescent="0.2">
      <c r="A91" s="33"/>
      <c r="B91" s="78" t="s">
        <v>207</v>
      </c>
      <c r="C91" s="21" t="s">
        <v>211</v>
      </c>
      <c r="D91" s="50"/>
      <c r="E91" s="50"/>
      <c r="F91" s="50"/>
      <c r="G91" s="48">
        <f>G92</f>
        <v>105</v>
      </c>
      <c r="H91" s="25">
        <v>0</v>
      </c>
    </row>
    <row r="92" spans="1:8" s="2" customFormat="1" ht="75" x14ac:dyDescent="0.2">
      <c r="A92" s="33"/>
      <c r="B92" s="79" t="s">
        <v>209</v>
      </c>
      <c r="C92" s="21" t="s">
        <v>211</v>
      </c>
      <c r="D92" s="50"/>
      <c r="E92" s="50"/>
      <c r="F92" s="50"/>
      <c r="G92" s="48">
        <f>G93</f>
        <v>105</v>
      </c>
      <c r="H92" s="25">
        <v>0</v>
      </c>
    </row>
    <row r="93" spans="1:8" s="2" customFormat="1" ht="30" x14ac:dyDescent="0.2">
      <c r="A93" s="33"/>
      <c r="B93" s="45" t="s">
        <v>179</v>
      </c>
      <c r="C93" s="21" t="s">
        <v>211</v>
      </c>
      <c r="D93" s="50" t="s">
        <v>181</v>
      </c>
      <c r="E93" s="50"/>
      <c r="F93" s="50"/>
      <c r="G93" s="48">
        <f>G94</f>
        <v>105</v>
      </c>
      <c r="H93" s="25">
        <v>0</v>
      </c>
    </row>
    <row r="94" spans="1:8" s="2" customFormat="1" ht="15.75" x14ac:dyDescent="0.2">
      <c r="A94" s="33"/>
      <c r="B94" s="45" t="s">
        <v>210</v>
      </c>
      <c r="C94" s="21" t="s">
        <v>211</v>
      </c>
      <c r="D94" s="50" t="s">
        <v>180</v>
      </c>
      <c r="E94" s="50"/>
      <c r="F94" s="50"/>
      <c r="G94" s="48">
        <f>G95</f>
        <v>105</v>
      </c>
      <c r="H94" s="25">
        <v>0</v>
      </c>
    </row>
    <row r="95" spans="1:8" s="2" customFormat="1" ht="15.75" x14ac:dyDescent="0.2">
      <c r="A95" s="33"/>
      <c r="B95" s="45" t="s">
        <v>17</v>
      </c>
      <c r="C95" s="21" t="s">
        <v>211</v>
      </c>
      <c r="D95" s="50" t="s">
        <v>180</v>
      </c>
      <c r="E95" s="50" t="s">
        <v>167</v>
      </c>
      <c r="F95" s="50" t="s">
        <v>185</v>
      </c>
      <c r="G95" s="48">
        <v>105</v>
      </c>
      <c r="H95" s="25">
        <v>0</v>
      </c>
    </row>
    <row r="96" spans="1:8" s="2" customFormat="1" ht="25.5" x14ac:dyDescent="0.2">
      <c r="A96" s="33">
        <v>6</v>
      </c>
      <c r="B96" s="35" t="s">
        <v>101</v>
      </c>
      <c r="C96" s="17" t="s">
        <v>33</v>
      </c>
      <c r="D96" s="21"/>
      <c r="E96" s="50"/>
      <c r="F96" s="47"/>
      <c r="G96" s="24">
        <f>G97+G106+G110</f>
        <v>13271</v>
      </c>
      <c r="H96" s="24">
        <f>H97+H106+H110</f>
        <v>10005</v>
      </c>
    </row>
    <row r="97" spans="1:8" s="2" customFormat="1" ht="38.25" x14ac:dyDescent="0.2">
      <c r="A97" s="33"/>
      <c r="B97" s="30" t="s">
        <v>88</v>
      </c>
      <c r="C97" s="17" t="s">
        <v>41</v>
      </c>
      <c r="D97" s="21"/>
      <c r="E97" s="50"/>
      <c r="F97" s="47"/>
      <c r="G97" s="24">
        <f t="shared" ref="G97:H97" si="9">G98</f>
        <v>5560</v>
      </c>
      <c r="H97" s="24">
        <f t="shared" si="9"/>
        <v>5900</v>
      </c>
    </row>
    <row r="98" spans="1:8" s="2" customFormat="1" ht="31.5" customHeight="1" x14ac:dyDescent="0.2">
      <c r="A98" s="33"/>
      <c r="B98" s="26" t="s">
        <v>152</v>
      </c>
      <c r="C98" s="40" t="s">
        <v>153</v>
      </c>
      <c r="D98" s="21"/>
      <c r="E98" s="50"/>
      <c r="F98" s="47"/>
      <c r="G98" s="25">
        <f>G101</f>
        <v>5560</v>
      </c>
      <c r="H98" s="25">
        <f>H101</f>
        <v>5900</v>
      </c>
    </row>
    <row r="99" spans="1:8" s="2" customFormat="1" ht="29.25" customHeight="1" x14ac:dyDescent="0.2">
      <c r="A99" s="33"/>
      <c r="B99" s="45" t="s">
        <v>186</v>
      </c>
      <c r="C99" s="21" t="s">
        <v>153</v>
      </c>
      <c r="D99" s="50" t="s">
        <v>187</v>
      </c>
      <c r="E99" s="50"/>
      <c r="F99" s="50"/>
      <c r="G99" s="25">
        <f>G100</f>
        <v>5560</v>
      </c>
      <c r="H99" s="25">
        <f>H100</f>
        <v>5900</v>
      </c>
    </row>
    <row r="100" spans="1:8" s="2" customFormat="1" ht="16.5" customHeight="1" x14ac:dyDescent="0.2">
      <c r="A100" s="33"/>
      <c r="B100" s="45" t="s">
        <v>154</v>
      </c>
      <c r="C100" s="21" t="s">
        <v>153</v>
      </c>
      <c r="D100" s="50" t="s">
        <v>188</v>
      </c>
      <c r="E100" s="50"/>
      <c r="F100" s="50"/>
      <c r="G100" s="25">
        <f>G101</f>
        <v>5560</v>
      </c>
      <c r="H100" s="25">
        <f>H101</f>
        <v>5900</v>
      </c>
    </row>
    <row r="101" spans="1:8" s="2" customFormat="1" ht="15" customHeight="1" x14ac:dyDescent="0.2">
      <c r="A101" s="33"/>
      <c r="B101" s="45" t="s">
        <v>18</v>
      </c>
      <c r="C101" s="21" t="s">
        <v>153</v>
      </c>
      <c r="D101" s="50" t="s">
        <v>188</v>
      </c>
      <c r="E101" s="50" t="s">
        <v>167</v>
      </c>
      <c r="F101" s="50" t="s">
        <v>182</v>
      </c>
      <c r="G101" s="25">
        <v>5560</v>
      </c>
      <c r="H101" s="25">
        <v>5900</v>
      </c>
    </row>
    <row r="102" spans="1:8" s="2" customFormat="1" ht="25.5" x14ac:dyDescent="0.2">
      <c r="A102" s="33"/>
      <c r="B102" s="30" t="s">
        <v>159</v>
      </c>
      <c r="C102" s="21" t="s">
        <v>160</v>
      </c>
      <c r="D102" s="21"/>
      <c r="E102" s="50"/>
      <c r="F102" s="47"/>
      <c r="G102" s="25">
        <f>G106</f>
        <v>3456</v>
      </c>
      <c r="H102" s="25">
        <v>0</v>
      </c>
    </row>
    <row r="103" spans="1:8" s="2" customFormat="1" ht="15" x14ac:dyDescent="0.2">
      <c r="A103" s="33"/>
      <c r="B103" s="14" t="s">
        <v>162</v>
      </c>
      <c r="C103" s="21" t="s">
        <v>160</v>
      </c>
      <c r="D103" s="21"/>
      <c r="E103" s="50"/>
      <c r="F103" s="47"/>
      <c r="G103" s="25"/>
      <c r="H103" s="25"/>
    </row>
    <row r="104" spans="1:8" s="2" customFormat="1" ht="15" x14ac:dyDescent="0.2">
      <c r="A104" s="33"/>
      <c r="B104" s="14" t="s">
        <v>179</v>
      </c>
      <c r="C104" s="21" t="s">
        <v>160</v>
      </c>
      <c r="D104" s="50" t="s">
        <v>181</v>
      </c>
      <c r="E104" s="50"/>
      <c r="F104" s="50"/>
      <c r="G104" s="25">
        <f>G105</f>
        <v>3456</v>
      </c>
      <c r="H104" s="25">
        <v>0</v>
      </c>
    </row>
    <row r="105" spans="1:8" s="2" customFormat="1" ht="15" x14ac:dyDescent="0.2">
      <c r="A105" s="33"/>
      <c r="B105" s="45" t="s">
        <v>161</v>
      </c>
      <c r="C105" s="21" t="s">
        <v>160</v>
      </c>
      <c r="D105" s="50" t="s">
        <v>180</v>
      </c>
      <c r="E105" s="50"/>
      <c r="F105" s="50"/>
      <c r="G105" s="25">
        <f>G106</f>
        <v>3456</v>
      </c>
      <c r="H105" s="25">
        <v>0</v>
      </c>
    </row>
    <row r="106" spans="1:8" s="2" customFormat="1" ht="15" x14ac:dyDescent="0.2">
      <c r="A106" s="33"/>
      <c r="B106" s="45" t="s">
        <v>18</v>
      </c>
      <c r="C106" s="21" t="s">
        <v>160</v>
      </c>
      <c r="D106" s="50" t="s">
        <v>180</v>
      </c>
      <c r="E106" s="50" t="s">
        <v>167</v>
      </c>
      <c r="F106" s="50" t="s">
        <v>182</v>
      </c>
      <c r="G106" s="25">
        <v>3456</v>
      </c>
      <c r="H106" s="25">
        <v>0</v>
      </c>
    </row>
    <row r="107" spans="1:8" s="2" customFormat="1" ht="17.25" customHeight="1" x14ac:dyDescent="0.2">
      <c r="A107" s="33"/>
      <c r="B107" s="30" t="s">
        <v>145</v>
      </c>
      <c r="C107" s="21" t="s">
        <v>40</v>
      </c>
      <c r="D107" s="21"/>
      <c r="E107" s="50"/>
      <c r="F107" s="47"/>
      <c r="G107" s="24">
        <f>G110</f>
        <v>4255</v>
      </c>
      <c r="H107" s="24">
        <f>H110</f>
        <v>4105</v>
      </c>
    </row>
    <row r="108" spans="1:8" s="2" customFormat="1" ht="30.75" customHeight="1" x14ac:dyDescent="0.2">
      <c r="A108" s="33"/>
      <c r="B108" s="45" t="s">
        <v>164</v>
      </c>
      <c r="C108" s="21" t="s">
        <v>40</v>
      </c>
      <c r="D108" s="50" t="s">
        <v>169</v>
      </c>
      <c r="E108" s="50"/>
      <c r="F108" s="50"/>
      <c r="G108" s="25">
        <f>G109</f>
        <v>4255</v>
      </c>
      <c r="H108" s="25">
        <f>H109</f>
        <v>4105</v>
      </c>
    </row>
    <row r="109" spans="1:8" s="2" customFormat="1" ht="26.25" customHeight="1" x14ac:dyDescent="0.2">
      <c r="A109" s="33"/>
      <c r="B109" s="49" t="s">
        <v>90</v>
      </c>
      <c r="C109" s="21" t="s">
        <v>40</v>
      </c>
      <c r="D109" s="50" t="s">
        <v>92</v>
      </c>
      <c r="E109" s="50"/>
      <c r="F109" s="50"/>
      <c r="G109" s="25">
        <f>G110</f>
        <v>4255</v>
      </c>
      <c r="H109" s="25">
        <f>H110</f>
        <v>4105</v>
      </c>
    </row>
    <row r="110" spans="1:8" s="2" customFormat="1" ht="15" x14ac:dyDescent="0.2">
      <c r="A110" s="33"/>
      <c r="B110" s="45" t="s">
        <v>18</v>
      </c>
      <c r="C110" s="21" t="s">
        <v>40</v>
      </c>
      <c r="D110" s="50" t="s">
        <v>92</v>
      </c>
      <c r="E110" s="50" t="s">
        <v>167</v>
      </c>
      <c r="F110" s="50" t="s">
        <v>182</v>
      </c>
      <c r="G110" s="25">
        <v>4255</v>
      </c>
      <c r="H110" s="25">
        <v>4105</v>
      </c>
    </row>
    <row r="111" spans="1:8" s="2" customFormat="1" ht="25.5" x14ac:dyDescent="0.2">
      <c r="A111" s="33"/>
      <c r="B111" s="41" t="s">
        <v>155</v>
      </c>
      <c r="C111" s="42" t="s">
        <v>156</v>
      </c>
      <c r="D111" s="17"/>
      <c r="E111" s="47"/>
      <c r="F111" s="47"/>
      <c r="G111" s="24">
        <f t="shared" ref="G111:H112" si="10">G112</f>
        <v>120</v>
      </c>
      <c r="H111" s="24">
        <f t="shared" si="10"/>
        <v>120</v>
      </c>
    </row>
    <row r="112" spans="1:8" s="2" customFormat="1" ht="14.25" x14ac:dyDescent="0.2">
      <c r="A112" s="33"/>
      <c r="B112" s="43" t="s">
        <v>157</v>
      </c>
      <c r="C112" s="40" t="s">
        <v>158</v>
      </c>
      <c r="D112" s="17"/>
      <c r="E112" s="47"/>
      <c r="F112" s="47"/>
      <c r="G112" s="25">
        <f t="shared" si="10"/>
        <v>120</v>
      </c>
      <c r="H112" s="25">
        <f t="shared" si="10"/>
        <v>120</v>
      </c>
    </row>
    <row r="113" spans="1:8" s="2" customFormat="1" ht="45" x14ac:dyDescent="0.2">
      <c r="A113" s="33"/>
      <c r="B113" s="75" t="s">
        <v>199</v>
      </c>
      <c r="C113" s="40" t="s">
        <v>200</v>
      </c>
      <c r="D113" s="76"/>
      <c r="E113" s="50"/>
      <c r="F113" s="50"/>
      <c r="G113" s="25">
        <f>G116</f>
        <v>120</v>
      </c>
      <c r="H113" s="25">
        <f>H116</f>
        <v>120</v>
      </c>
    </row>
    <row r="114" spans="1:8" s="2" customFormat="1" ht="30" x14ac:dyDescent="0.2">
      <c r="A114" s="33"/>
      <c r="B114" s="45" t="s">
        <v>164</v>
      </c>
      <c r="C114" s="40" t="s">
        <v>200</v>
      </c>
      <c r="D114" s="62" t="s">
        <v>169</v>
      </c>
      <c r="E114" s="50"/>
      <c r="F114" s="50"/>
      <c r="G114" s="25">
        <f>G115</f>
        <v>120</v>
      </c>
      <c r="H114" s="25">
        <f>H115</f>
        <v>120</v>
      </c>
    </row>
    <row r="115" spans="1:8" s="2" customFormat="1" ht="30" x14ac:dyDescent="0.2">
      <c r="A115" s="33"/>
      <c r="B115" s="49" t="s">
        <v>90</v>
      </c>
      <c r="C115" s="40" t="s">
        <v>200</v>
      </c>
      <c r="D115" s="62" t="s">
        <v>92</v>
      </c>
      <c r="E115" s="50"/>
      <c r="F115" s="50"/>
      <c r="G115" s="25">
        <f>G116</f>
        <v>120</v>
      </c>
      <c r="H115" s="25">
        <f>H116</f>
        <v>120</v>
      </c>
    </row>
    <row r="116" spans="1:8" s="2" customFormat="1" ht="15.75" thickBot="1" x14ac:dyDescent="0.25">
      <c r="A116" s="33"/>
      <c r="B116" s="45" t="s">
        <v>18</v>
      </c>
      <c r="C116" s="40" t="s">
        <v>200</v>
      </c>
      <c r="D116" s="62" t="s">
        <v>92</v>
      </c>
      <c r="E116" s="50" t="s">
        <v>167</v>
      </c>
      <c r="F116" s="50" t="s">
        <v>182</v>
      </c>
      <c r="G116" s="25">
        <v>120</v>
      </c>
      <c r="H116" s="25">
        <v>120</v>
      </c>
    </row>
    <row r="117" spans="1:8" s="2" customFormat="1" ht="16.5" thickBot="1" x14ac:dyDescent="0.25">
      <c r="A117" s="23">
        <v>2</v>
      </c>
      <c r="B117" s="36" t="s">
        <v>108</v>
      </c>
      <c r="C117" s="15"/>
      <c r="D117" s="15"/>
      <c r="E117" s="50"/>
      <c r="F117" s="47"/>
      <c r="G117" s="24">
        <f>G118+G144+G159</f>
        <v>12837.84</v>
      </c>
      <c r="H117" s="24">
        <f>H118+H144+H159</f>
        <v>12887.84</v>
      </c>
    </row>
    <row r="118" spans="1:8" s="2" customFormat="1" ht="25.5" x14ac:dyDescent="0.2">
      <c r="A118" s="18"/>
      <c r="B118" s="30" t="s">
        <v>6</v>
      </c>
      <c r="C118" s="37" t="s">
        <v>27</v>
      </c>
      <c r="D118" s="17"/>
      <c r="E118" s="47"/>
      <c r="F118" s="47"/>
      <c r="G118" s="24">
        <f>G119+G134+G140</f>
        <v>10199.9</v>
      </c>
      <c r="H118" s="24">
        <f>H119+H134+H140</f>
        <v>10249.9</v>
      </c>
    </row>
    <row r="119" spans="1:8" s="2" customFormat="1" ht="30.75" customHeight="1" x14ac:dyDescent="0.2">
      <c r="A119" s="18"/>
      <c r="B119" s="34" t="s">
        <v>94</v>
      </c>
      <c r="C119" s="21" t="s">
        <v>60</v>
      </c>
      <c r="D119" s="21"/>
      <c r="E119" s="50"/>
      <c r="F119" s="50"/>
      <c r="G119" s="25">
        <f t="shared" ref="G119:H120" si="11">G120</f>
        <v>8927.6</v>
      </c>
      <c r="H119" s="25">
        <f t="shared" si="11"/>
        <v>8977.6</v>
      </c>
    </row>
    <row r="120" spans="1:8" s="2" customFormat="1" ht="18.75" customHeight="1" x14ac:dyDescent="0.2">
      <c r="A120" s="18"/>
      <c r="B120" s="34" t="s">
        <v>57</v>
      </c>
      <c r="C120" s="21" t="s">
        <v>61</v>
      </c>
      <c r="D120" s="21"/>
      <c r="E120" s="50"/>
      <c r="F120" s="50"/>
      <c r="G120" s="25">
        <f t="shared" si="11"/>
        <v>8927.6</v>
      </c>
      <c r="H120" s="25">
        <f t="shared" si="11"/>
        <v>8977.6</v>
      </c>
    </row>
    <row r="121" spans="1:8" s="2" customFormat="1" ht="15.75" customHeight="1" x14ac:dyDescent="0.2">
      <c r="A121" s="18"/>
      <c r="B121" s="26" t="s">
        <v>146</v>
      </c>
      <c r="C121" s="13" t="s">
        <v>72</v>
      </c>
      <c r="D121" s="21"/>
      <c r="E121" s="50"/>
      <c r="F121" s="50"/>
      <c r="G121" s="25">
        <f>G124+G126+G130+G133</f>
        <v>8927.6</v>
      </c>
      <c r="H121" s="25">
        <f>H124+H126+H130+H133</f>
        <v>8977.6</v>
      </c>
    </row>
    <row r="122" spans="1:8" s="2" customFormat="1" ht="27.75" customHeight="1" x14ac:dyDescent="0.2">
      <c r="A122" s="18"/>
      <c r="B122" s="45" t="s">
        <v>164</v>
      </c>
      <c r="C122" s="13" t="s">
        <v>72</v>
      </c>
      <c r="D122" s="63">
        <v>200</v>
      </c>
      <c r="E122" s="50"/>
      <c r="F122" s="50"/>
      <c r="G122" s="25">
        <f>G123</f>
        <v>400</v>
      </c>
      <c r="H122" s="25">
        <f>H123</f>
        <v>400</v>
      </c>
    </row>
    <row r="123" spans="1:8" s="2" customFormat="1" ht="32.25" customHeight="1" x14ac:dyDescent="0.2">
      <c r="A123" s="18"/>
      <c r="B123" s="49" t="s">
        <v>90</v>
      </c>
      <c r="C123" s="13" t="s">
        <v>72</v>
      </c>
      <c r="D123" s="63">
        <v>240</v>
      </c>
      <c r="E123" s="50"/>
      <c r="F123" s="50"/>
      <c r="G123" s="25">
        <f>G124</f>
        <v>400</v>
      </c>
      <c r="H123" s="25">
        <f>H124</f>
        <v>400</v>
      </c>
    </row>
    <row r="124" spans="1:8" s="2" customFormat="1" ht="40.5" customHeight="1" x14ac:dyDescent="0.2">
      <c r="A124" s="18"/>
      <c r="B124" s="45" t="s">
        <v>7</v>
      </c>
      <c r="C124" s="13" t="s">
        <v>72</v>
      </c>
      <c r="D124" s="63">
        <v>240</v>
      </c>
      <c r="E124" s="50" t="s">
        <v>175</v>
      </c>
      <c r="F124" s="50" t="s">
        <v>182</v>
      </c>
      <c r="G124" s="25">
        <v>400</v>
      </c>
      <c r="H124" s="25">
        <v>400</v>
      </c>
    </row>
    <row r="125" spans="1:8" s="2" customFormat="1" ht="45.75" customHeight="1" x14ac:dyDescent="0.2">
      <c r="A125" s="18"/>
      <c r="B125" s="49" t="s">
        <v>171</v>
      </c>
      <c r="C125" s="13" t="s">
        <v>72</v>
      </c>
      <c r="D125" s="63">
        <v>100</v>
      </c>
      <c r="E125" s="50"/>
      <c r="F125" s="50"/>
      <c r="G125" s="25">
        <f>G126</f>
        <v>6557.3</v>
      </c>
      <c r="H125" s="25">
        <f>H126</f>
        <v>6557.3</v>
      </c>
    </row>
    <row r="126" spans="1:8" s="2" customFormat="1" ht="18" customHeight="1" x14ac:dyDescent="0.25">
      <c r="A126" s="18"/>
      <c r="B126" s="64" t="s">
        <v>89</v>
      </c>
      <c r="C126" s="13" t="s">
        <v>72</v>
      </c>
      <c r="D126" s="63">
        <v>120</v>
      </c>
      <c r="E126" s="50"/>
      <c r="F126" s="50"/>
      <c r="G126" s="25">
        <f>G127</f>
        <v>6557.3</v>
      </c>
      <c r="H126" s="25">
        <f>H127</f>
        <v>6557.3</v>
      </c>
    </row>
    <row r="127" spans="1:8" s="2" customFormat="1" ht="42.75" customHeight="1" x14ac:dyDescent="0.2">
      <c r="A127" s="18"/>
      <c r="B127" s="45" t="s">
        <v>8</v>
      </c>
      <c r="C127" s="13" t="s">
        <v>72</v>
      </c>
      <c r="D127" s="63">
        <v>120</v>
      </c>
      <c r="E127" s="50" t="s">
        <v>175</v>
      </c>
      <c r="F127" s="50" t="s">
        <v>178</v>
      </c>
      <c r="G127" s="25">
        <v>6557.3</v>
      </c>
      <c r="H127" s="25">
        <v>6557.3</v>
      </c>
    </row>
    <row r="128" spans="1:8" s="2" customFormat="1" ht="30" customHeight="1" x14ac:dyDescent="0.2">
      <c r="A128" s="18"/>
      <c r="B128" s="45" t="s">
        <v>164</v>
      </c>
      <c r="C128" s="13" t="s">
        <v>72</v>
      </c>
      <c r="D128" s="63">
        <v>200</v>
      </c>
      <c r="E128" s="50"/>
      <c r="F128" s="50"/>
      <c r="G128" s="25">
        <f>G129</f>
        <v>1950.3</v>
      </c>
      <c r="H128" s="25">
        <f>H129</f>
        <v>2000.3</v>
      </c>
    </row>
    <row r="129" spans="1:8" ht="31.5" customHeight="1" x14ac:dyDescent="0.2">
      <c r="A129" s="18"/>
      <c r="B129" s="49" t="s">
        <v>90</v>
      </c>
      <c r="C129" s="13" t="s">
        <v>72</v>
      </c>
      <c r="D129" s="63">
        <v>240</v>
      </c>
      <c r="E129" s="50"/>
      <c r="F129" s="50"/>
      <c r="G129" s="25">
        <f>G130</f>
        <v>1950.3</v>
      </c>
      <c r="H129" s="25">
        <f>H130</f>
        <v>2000.3</v>
      </c>
    </row>
    <row r="130" spans="1:8" ht="42.75" customHeight="1" x14ac:dyDescent="0.2">
      <c r="A130" s="18"/>
      <c r="B130" s="45" t="s">
        <v>8</v>
      </c>
      <c r="C130" s="13" t="s">
        <v>72</v>
      </c>
      <c r="D130" s="63">
        <v>240</v>
      </c>
      <c r="E130" s="50" t="s">
        <v>175</v>
      </c>
      <c r="F130" s="50" t="s">
        <v>178</v>
      </c>
      <c r="G130" s="25">
        <v>1950.3</v>
      </c>
      <c r="H130" s="25">
        <v>2000.3</v>
      </c>
    </row>
    <row r="131" spans="1:8" ht="14.25" customHeight="1" x14ac:dyDescent="0.2">
      <c r="A131" s="18"/>
      <c r="B131" s="57" t="s">
        <v>168</v>
      </c>
      <c r="C131" s="13" t="s">
        <v>72</v>
      </c>
      <c r="D131" s="63">
        <v>800</v>
      </c>
      <c r="E131" s="50"/>
      <c r="F131" s="50"/>
      <c r="G131" s="25">
        <f>G132</f>
        <v>20</v>
      </c>
      <c r="H131" s="25">
        <v>20</v>
      </c>
    </row>
    <row r="132" spans="1:8" ht="18.75" customHeight="1" x14ac:dyDescent="0.2">
      <c r="A132" s="18"/>
      <c r="B132" s="49" t="s">
        <v>91</v>
      </c>
      <c r="C132" s="13" t="s">
        <v>72</v>
      </c>
      <c r="D132" s="63">
        <v>850</v>
      </c>
      <c r="E132" s="50"/>
      <c r="F132" s="50"/>
      <c r="G132" s="25">
        <v>20</v>
      </c>
      <c r="H132" s="25">
        <v>20</v>
      </c>
    </row>
    <row r="133" spans="1:8" ht="43.5" customHeight="1" x14ac:dyDescent="0.2">
      <c r="A133" s="18"/>
      <c r="B133" s="45" t="s">
        <v>8</v>
      </c>
      <c r="C133" s="13" t="s">
        <v>72</v>
      </c>
      <c r="D133" s="63">
        <v>850</v>
      </c>
      <c r="E133" s="50" t="s">
        <v>175</v>
      </c>
      <c r="F133" s="50" t="s">
        <v>178</v>
      </c>
      <c r="G133" s="25">
        <v>20</v>
      </c>
      <c r="H133" s="25">
        <v>20</v>
      </c>
    </row>
    <row r="134" spans="1:8" ht="42.75" customHeight="1" x14ac:dyDescent="0.2">
      <c r="A134" s="18"/>
      <c r="B134" s="60" t="s">
        <v>95</v>
      </c>
      <c r="C134" s="17" t="s">
        <v>73</v>
      </c>
      <c r="D134" s="17"/>
      <c r="E134" s="47"/>
      <c r="F134" s="47"/>
      <c r="G134" s="24">
        <f t="shared" ref="G134:H138" si="12">G135</f>
        <v>1271.3</v>
      </c>
      <c r="H134" s="24">
        <f t="shared" si="12"/>
        <v>1271.3</v>
      </c>
    </row>
    <row r="135" spans="1:8" ht="18.75" customHeight="1" x14ac:dyDescent="0.2">
      <c r="A135" s="18"/>
      <c r="B135" s="34" t="s">
        <v>57</v>
      </c>
      <c r="C135" s="21" t="s">
        <v>74</v>
      </c>
      <c r="D135" s="21"/>
      <c r="E135" s="50"/>
      <c r="F135" s="50"/>
      <c r="G135" s="25">
        <f t="shared" si="12"/>
        <v>1271.3</v>
      </c>
      <c r="H135" s="25">
        <f t="shared" si="12"/>
        <v>1271.3</v>
      </c>
    </row>
    <row r="136" spans="1:8" ht="33.75" customHeight="1" x14ac:dyDescent="0.2">
      <c r="A136" s="18"/>
      <c r="B136" s="14" t="s">
        <v>131</v>
      </c>
      <c r="C136" s="13" t="s">
        <v>75</v>
      </c>
      <c r="D136" s="15"/>
      <c r="E136" s="50"/>
      <c r="F136" s="50"/>
      <c r="G136" s="25">
        <f t="shared" si="12"/>
        <v>1271.3</v>
      </c>
      <c r="H136" s="25">
        <f t="shared" si="12"/>
        <v>1271.3</v>
      </c>
    </row>
    <row r="137" spans="1:8" ht="29.25" customHeight="1" x14ac:dyDescent="0.2">
      <c r="A137" s="18"/>
      <c r="B137" s="49" t="s">
        <v>171</v>
      </c>
      <c r="C137" s="13" t="s">
        <v>75</v>
      </c>
      <c r="D137" s="63">
        <v>100</v>
      </c>
      <c r="E137" s="50"/>
      <c r="F137" s="50"/>
      <c r="G137" s="25">
        <f t="shared" si="12"/>
        <v>1271.3</v>
      </c>
      <c r="H137" s="25">
        <f t="shared" si="12"/>
        <v>1271.3</v>
      </c>
    </row>
    <row r="138" spans="1:8" ht="33.75" customHeight="1" x14ac:dyDescent="0.25">
      <c r="A138" s="18"/>
      <c r="B138" s="64" t="s">
        <v>89</v>
      </c>
      <c r="C138" s="13" t="s">
        <v>75</v>
      </c>
      <c r="D138" s="63">
        <v>120</v>
      </c>
      <c r="E138" s="50"/>
      <c r="F138" s="50"/>
      <c r="G138" s="25">
        <f t="shared" si="12"/>
        <v>1271.3</v>
      </c>
      <c r="H138" s="25">
        <f t="shared" si="12"/>
        <v>1271.3</v>
      </c>
    </row>
    <row r="139" spans="1:8" ht="43.5" customHeight="1" x14ac:dyDescent="0.2">
      <c r="A139" s="18"/>
      <c r="B139" s="45" t="s">
        <v>8</v>
      </c>
      <c r="C139" s="13" t="s">
        <v>75</v>
      </c>
      <c r="D139" s="63">
        <v>120</v>
      </c>
      <c r="E139" s="50" t="s">
        <v>175</v>
      </c>
      <c r="F139" s="50" t="s">
        <v>178</v>
      </c>
      <c r="G139" s="25">
        <v>1271.3</v>
      </c>
      <c r="H139" s="25">
        <v>1271.3</v>
      </c>
    </row>
    <row r="140" spans="1:8" ht="45" customHeight="1" x14ac:dyDescent="0.2">
      <c r="A140" s="18"/>
      <c r="B140" s="65" t="s">
        <v>132</v>
      </c>
      <c r="C140" s="17" t="s">
        <v>77</v>
      </c>
      <c r="D140" s="21"/>
      <c r="E140" s="50"/>
      <c r="F140" s="50"/>
      <c r="G140" s="24">
        <f t="shared" ref="G140:H142" si="13">G141</f>
        <v>1</v>
      </c>
      <c r="H140" s="24">
        <f t="shared" si="13"/>
        <v>1</v>
      </c>
    </row>
    <row r="141" spans="1:8" ht="27.75" customHeight="1" x14ac:dyDescent="0.2">
      <c r="A141" s="18"/>
      <c r="B141" s="45" t="s">
        <v>164</v>
      </c>
      <c r="C141" s="21" t="s">
        <v>77</v>
      </c>
      <c r="D141" s="50" t="s">
        <v>169</v>
      </c>
      <c r="E141" s="50"/>
      <c r="F141" s="50"/>
      <c r="G141" s="25">
        <f t="shared" si="13"/>
        <v>1</v>
      </c>
      <c r="H141" s="25">
        <f t="shared" si="13"/>
        <v>1</v>
      </c>
    </row>
    <row r="142" spans="1:8" ht="29.25" customHeight="1" x14ac:dyDescent="0.2">
      <c r="A142" s="18"/>
      <c r="B142" s="49" t="s">
        <v>90</v>
      </c>
      <c r="C142" s="21" t="s">
        <v>77</v>
      </c>
      <c r="D142" s="50" t="s">
        <v>92</v>
      </c>
      <c r="E142" s="50"/>
      <c r="F142" s="50"/>
      <c r="G142" s="25">
        <f t="shared" si="13"/>
        <v>1</v>
      </c>
      <c r="H142" s="25">
        <f t="shared" si="13"/>
        <v>1</v>
      </c>
    </row>
    <row r="143" spans="1:8" ht="28.5" customHeight="1" x14ac:dyDescent="0.2">
      <c r="A143" s="18"/>
      <c r="B143" s="49" t="s">
        <v>163</v>
      </c>
      <c r="C143" s="21" t="s">
        <v>77</v>
      </c>
      <c r="D143" s="50" t="s">
        <v>92</v>
      </c>
      <c r="E143" s="50" t="s">
        <v>182</v>
      </c>
      <c r="F143" s="50" t="s">
        <v>189</v>
      </c>
      <c r="G143" s="25">
        <v>1</v>
      </c>
      <c r="H143" s="25">
        <v>1</v>
      </c>
    </row>
    <row r="144" spans="1:8" ht="30.75" customHeight="1" x14ac:dyDescent="0.2">
      <c r="A144" s="18"/>
      <c r="B144" s="30" t="s">
        <v>11</v>
      </c>
      <c r="C144" s="17" t="s">
        <v>29</v>
      </c>
      <c r="D144" s="17"/>
      <c r="E144" s="47"/>
      <c r="F144" s="47"/>
      <c r="G144" s="24">
        <f>G145</f>
        <v>450</v>
      </c>
      <c r="H144" s="24">
        <f>H145</f>
        <v>450</v>
      </c>
    </row>
    <row r="145" spans="1:8" ht="19.5" customHeight="1" x14ac:dyDescent="0.2">
      <c r="A145" s="18"/>
      <c r="B145" s="34" t="s">
        <v>57</v>
      </c>
      <c r="C145" s="21" t="s">
        <v>78</v>
      </c>
      <c r="D145" s="21"/>
      <c r="E145" s="50"/>
      <c r="F145" s="50"/>
      <c r="G145" s="25">
        <f>G146</f>
        <v>450</v>
      </c>
      <c r="H145" s="25">
        <f>H146</f>
        <v>450</v>
      </c>
    </row>
    <row r="146" spans="1:8" ht="18" customHeight="1" x14ac:dyDescent="0.2">
      <c r="A146" s="18"/>
      <c r="B146" s="34" t="s">
        <v>57</v>
      </c>
      <c r="C146" s="21" t="s">
        <v>79</v>
      </c>
      <c r="D146" s="21"/>
      <c r="E146" s="50"/>
      <c r="F146" s="50"/>
      <c r="G146" s="25">
        <f>G147+G151+G155</f>
        <v>450</v>
      </c>
      <c r="H146" s="25">
        <f>H147+H151+H155</f>
        <v>450</v>
      </c>
    </row>
    <row r="147" spans="1:8" ht="21.75" customHeight="1" x14ac:dyDescent="0.2">
      <c r="A147" s="18"/>
      <c r="B147" s="30" t="s">
        <v>133</v>
      </c>
      <c r="C147" s="17" t="s">
        <v>80</v>
      </c>
      <c r="D147" s="21"/>
      <c r="E147" s="50"/>
      <c r="F147" s="47"/>
      <c r="G147" s="24">
        <f t="shared" ref="G147:H149" si="14">G148</f>
        <v>50</v>
      </c>
      <c r="H147" s="24">
        <f t="shared" si="14"/>
        <v>50</v>
      </c>
    </row>
    <row r="148" spans="1:8" ht="27.75" customHeight="1" x14ac:dyDescent="0.2">
      <c r="A148" s="18"/>
      <c r="B148" s="45" t="s">
        <v>164</v>
      </c>
      <c r="C148" s="21" t="s">
        <v>80</v>
      </c>
      <c r="D148" s="50" t="s">
        <v>169</v>
      </c>
      <c r="E148" s="50"/>
      <c r="F148" s="50"/>
      <c r="G148" s="25">
        <f t="shared" si="14"/>
        <v>50</v>
      </c>
      <c r="H148" s="25">
        <f t="shared" si="14"/>
        <v>50</v>
      </c>
    </row>
    <row r="149" spans="1:8" ht="31.5" customHeight="1" x14ac:dyDescent="0.2">
      <c r="A149" s="18"/>
      <c r="B149" s="49" t="s">
        <v>90</v>
      </c>
      <c r="C149" s="21" t="s">
        <v>80</v>
      </c>
      <c r="D149" s="50" t="s">
        <v>92</v>
      </c>
      <c r="E149" s="50"/>
      <c r="F149" s="50"/>
      <c r="G149" s="25">
        <f t="shared" si="14"/>
        <v>50</v>
      </c>
      <c r="H149" s="25">
        <f t="shared" si="14"/>
        <v>50</v>
      </c>
    </row>
    <row r="150" spans="1:8" ht="19.5" customHeight="1" x14ac:dyDescent="0.2">
      <c r="A150" s="18"/>
      <c r="B150" s="45" t="s">
        <v>10</v>
      </c>
      <c r="C150" s="21" t="s">
        <v>80</v>
      </c>
      <c r="D150" s="50" t="s">
        <v>92</v>
      </c>
      <c r="E150" s="50" t="s">
        <v>175</v>
      </c>
      <c r="F150" s="50" t="s">
        <v>190</v>
      </c>
      <c r="G150" s="25">
        <v>50</v>
      </c>
      <c r="H150" s="25">
        <v>50</v>
      </c>
    </row>
    <row r="151" spans="1:8" ht="27" customHeight="1" x14ac:dyDescent="0.2">
      <c r="A151" s="18"/>
      <c r="B151" s="30" t="s">
        <v>134</v>
      </c>
      <c r="C151" s="17" t="s">
        <v>81</v>
      </c>
      <c r="D151" s="66"/>
      <c r="E151" s="67"/>
      <c r="F151" s="47"/>
      <c r="G151" s="24">
        <f t="shared" ref="G151:H153" si="15">G152</f>
        <v>100</v>
      </c>
      <c r="H151" s="24">
        <f t="shared" si="15"/>
        <v>100</v>
      </c>
    </row>
    <row r="152" spans="1:8" ht="27" customHeight="1" x14ac:dyDescent="0.2">
      <c r="A152" s="18"/>
      <c r="B152" s="45" t="s">
        <v>164</v>
      </c>
      <c r="C152" s="21" t="s">
        <v>81</v>
      </c>
      <c r="D152" s="50" t="s">
        <v>169</v>
      </c>
      <c r="E152" s="50"/>
      <c r="F152" s="50"/>
      <c r="G152" s="25">
        <f t="shared" si="15"/>
        <v>100</v>
      </c>
      <c r="H152" s="25">
        <f t="shared" si="15"/>
        <v>100</v>
      </c>
    </row>
    <row r="153" spans="1:8" ht="27" customHeight="1" x14ac:dyDescent="0.2">
      <c r="A153" s="18"/>
      <c r="B153" s="49" t="s">
        <v>90</v>
      </c>
      <c r="C153" s="21" t="s">
        <v>81</v>
      </c>
      <c r="D153" s="50" t="s">
        <v>92</v>
      </c>
      <c r="E153" s="50"/>
      <c r="F153" s="50"/>
      <c r="G153" s="25">
        <f t="shared" si="15"/>
        <v>100</v>
      </c>
      <c r="H153" s="25">
        <f t="shared" si="15"/>
        <v>100</v>
      </c>
    </row>
    <row r="154" spans="1:8" ht="21.75" customHeight="1" x14ac:dyDescent="0.2">
      <c r="A154" s="18"/>
      <c r="B154" s="45" t="s">
        <v>10</v>
      </c>
      <c r="C154" s="21" t="s">
        <v>81</v>
      </c>
      <c r="D154" s="50" t="s">
        <v>92</v>
      </c>
      <c r="E154" s="50" t="s">
        <v>175</v>
      </c>
      <c r="F154" s="50" t="s">
        <v>190</v>
      </c>
      <c r="G154" s="25">
        <v>100</v>
      </c>
      <c r="H154" s="25">
        <v>100</v>
      </c>
    </row>
    <row r="155" spans="1:8" ht="29.25" customHeight="1" x14ac:dyDescent="0.2">
      <c r="A155" s="18"/>
      <c r="B155" s="30" t="s">
        <v>135</v>
      </c>
      <c r="C155" s="17" t="s">
        <v>82</v>
      </c>
      <c r="D155" s="17"/>
      <c r="E155" s="47"/>
      <c r="F155" s="47"/>
      <c r="G155" s="24">
        <f t="shared" ref="G155:H157" si="16">G156</f>
        <v>300</v>
      </c>
      <c r="H155" s="24">
        <f t="shared" si="16"/>
        <v>300</v>
      </c>
    </row>
    <row r="156" spans="1:8" ht="29.25" customHeight="1" x14ac:dyDescent="0.2">
      <c r="A156" s="18"/>
      <c r="B156" s="45" t="s">
        <v>164</v>
      </c>
      <c r="C156" s="21" t="s">
        <v>82</v>
      </c>
      <c r="D156" s="50" t="s">
        <v>169</v>
      </c>
      <c r="E156" s="50"/>
      <c r="F156" s="50"/>
      <c r="G156" s="25">
        <f t="shared" si="16"/>
        <v>300</v>
      </c>
      <c r="H156" s="25">
        <f t="shared" si="16"/>
        <v>300</v>
      </c>
    </row>
    <row r="157" spans="1:8" ht="29.25" customHeight="1" x14ac:dyDescent="0.2">
      <c r="A157" s="18"/>
      <c r="B157" s="49" t="s">
        <v>90</v>
      </c>
      <c r="C157" s="21" t="s">
        <v>82</v>
      </c>
      <c r="D157" s="50" t="s">
        <v>92</v>
      </c>
      <c r="E157" s="50"/>
      <c r="F157" s="50"/>
      <c r="G157" s="25">
        <f t="shared" si="16"/>
        <v>300</v>
      </c>
      <c r="H157" s="25">
        <f t="shared" si="16"/>
        <v>300</v>
      </c>
    </row>
    <row r="158" spans="1:8" ht="21.75" customHeight="1" x14ac:dyDescent="0.2">
      <c r="A158" s="18"/>
      <c r="B158" s="45" t="s">
        <v>10</v>
      </c>
      <c r="C158" s="21" t="s">
        <v>82</v>
      </c>
      <c r="D158" s="50" t="s">
        <v>92</v>
      </c>
      <c r="E158" s="50" t="s">
        <v>175</v>
      </c>
      <c r="F158" s="50" t="s">
        <v>190</v>
      </c>
      <c r="G158" s="25">
        <v>300</v>
      </c>
      <c r="H158" s="25">
        <v>300</v>
      </c>
    </row>
    <row r="159" spans="1:8" s="2" customFormat="1" ht="25.5" x14ac:dyDescent="0.2">
      <c r="A159" s="18"/>
      <c r="B159" s="30" t="s">
        <v>99</v>
      </c>
      <c r="C159" s="12" t="s">
        <v>28</v>
      </c>
      <c r="D159" s="17"/>
      <c r="E159" s="47"/>
      <c r="F159" s="47"/>
      <c r="G159" s="24">
        <f>G160</f>
        <v>2187.94</v>
      </c>
      <c r="H159" s="24">
        <f>H160</f>
        <v>2187.94</v>
      </c>
    </row>
    <row r="160" spans="1:8" s="2" customFormat="1" ht="15" x14ac:dyDescent="0.2">
      <c r="A160" s="18"/>
      <c r="B160" s="34" t="s">
        <v>57</v>
      </c>
      <c r="C160" s="21" t="s">
        <v>44</v>
      </c>
      <c r="D160" s="21"/>
      <c r="E160" s="50"/>
      <c r="F160" s="50"/>
      <c r="G160" s="25">
        <f>G161</f>
        <v>2187.94</v>
      </c>
      <c r="H160" s="25">
        <f>H161</f>
        <v>2187.94</v>
      </c>
    </row>
    <row r="161" spans="1:8" s="2" customFormat="1" ht="15" x14ac:dyDescent="0.2">
      <c r="A161" s="18"/>
      <c r="B161" s="34" t="s">
        <v>57</v>
      </c>
      <c r="C161" s="21" t="s">
        <v>63</v>
      </c>
      <c r="D161" s="21"/>
      <c r="E161" s="50"/>
      <c r="F161" s="50"/>
      <c r="G161" s="25">
        <f>G165+G169+G173+G177+G181+G185+G189+G193+G194</f>
        <v>2187.94</v>
      </c>
      <c r="H161" s="25">
        <f>H165+H169+H173+H177+H181+H185+H189+H193+H194</f>
        <v>2187.94</v>
      </c>
    </row>
    <row r="162" spans="1:8" ht="29.25" customHeight="1" x14ac:dyDescent="0.2">
      <c r="A162" s="18"/>
      <c r="B162" s="30" t="s">
        <v>136</v>
      </c>
      <c r="C162" s="17" t="s">
        <v>76</v>
      </c>
      <c r="D162" s="17"/>
      <c r="E162" s="47"/>
      <c r="F162" s="47"/>
      <c r="G162" s="24">
        <f>G165</f>
        <v>300</v>
      </c>
      <c r="H162" s="24">
        <f>H165</f>
        <v>300</v>
      </c>
    </row>
    <row r="163" spans="1:8" ht="16.5" customHeight="1" x14ac:dyDescent="0.2">
      <c r="A163" s="18"/>
      <c r="B163" s="45" t="s">
        <v>168</v>
      </c>
      <c r="C163" s="21" t="s">
        <v>76</v>
      </c>
      <c r="D163" s="50" t="s">
        <v>176</v>
      </c>
      <c r="E163" s="50"/>
      <c r="F163" s="50"/>
      <c r="G163" s="25">
        <f>G164</f>
        <v>300</v>
      </c>
      <c r="H163" s="25">
        <f>H164</f>
        <v>300</v>
      </c>
    </row>
    <row r="164" spans="1:8" ht="15.75" customHeight="1" x14ac:dyDescent="0.2">
      <c r="A164" s="18"/>
      <c r="B164" s="45" t="s">
        <v>109</v>
      </c>
      <c r="C164" s="21" t="s">
        <v>76</v>
      </c>
      <c r="D164" s="50" t="s">
        <v>191</v>
      </c>
      <c r="E164" s="50"/>
      <c r="F164" s="50"/>
      <c r="G164" s="25">
        <f>G165</f>
        <v>300</v>
      </c>
      <c r="H164" s="25">
        <f>H165</f>
        <v>300</v>
      </c>
    </row>
    <row r="165" spans="1:8" ht="15" customHeight="1" x14ac:dyDescent="0.2">
      <c r="A165" s="18"/>
      <c r="B165" s="45" t="s">
        <v>9</v>
      </c>
      <c r="C165" s="21" t="s">
        <v>76</v>
      </c>
      <c r="D165" s="50" t="s">
        <v>191</v>
      </c>
      <c r="E165" s="50" t="s">
        <v>175</v>
      </c>
      <c r="F165" s="50" t="s">
        <v>192</v>
      </c>
      <c r="G165" s="25">
        <v>300</v>
      </c>
      <c r="H165" s="25">
        <v>300</v>
      </c>
    </row>
    <row r="166" spans="1:8" s="2" customFormat="1" ht="16.5" customHeight="1" x14ac:dyDescent="0.2">
      <c r="A166" s="18"/>
      <c r="B166" s="30" t="s">
        <v>137</v>
      </c>
      <c r="C166" s="17" t="s">
        <v>64</v>
      </c>
      <c r="D166" s="17"/>
      <c r="E166" s="47"/>
      <c r="F166" s="47"/>
      <c r="G166" s="24">
        <f t="shared" ref="G166:H168" si="17">G167</f>
        <v>100</v>
      </c>
      <c r="H166" s="24">
        <f t="shared" si="17"/>
        <v>100</v>
      </c>
    </row>
    <row r="167" spans="1:8" s="2" customFormat="1" ht="29.25" customHeight="1" x14ac:dyDescent="0.2">
      <c r="A167" s="18"/>
      <c r="B167" s="45" t="s">
        <v>164</v>
      </c>
      <c r="C167" s="21" t="s">
        <v>64</v>
      </c>
      <c r="D167" s="50" t="s">
        <v>169</v>
      </c>
      <c r="E167" s="50"/>
      <c r="F167" s="50"/>
      <c r="G167" s="25">
        <f t="shared" si="17"/>
        <v>100</v>
      </c>
      <c r="H167" s="25">
        <f t="shared" si="17"/>
        <v>100</v>
      </c>
    </row>
    <row r="168" spans="1:8" s="2" customFormat="1" ht="31.5" customHeight="1" x14ac:dyDescent="0.2">
      <c r="A168" s="18"/>
      <c r="B168" s="49" t="s">
        <v>90</v>
      </c>
      <c r="C168" s="21" t="s">
        <v>64</v>
      </c>
      <c r="D168" s="50" t="s">
        <v>92</v>
      </c>
      <c r="E168" s="50"/>
      <c r="F168" s="50"/>
      <c r="G168" s="25">
        <f t="shared" si="17"/>
        <v>100</v>
      </c>
      <c r="H168" s="25">
        <f t="shared" si="17"/>
        <v>100</v>
      </c>
    </row>
    <row r="169" spans="1:8" s="2" customFormat="1" ht="18" customHeight="1" x14ac:dyDescent="0.2">
      <c r="A169" s="18"/>
      <c r="B169" s="45" t="s">
        <v>14</v>
      </c>
      <c r="C169" s="21" t="s">
        <v>65</v>
      </c>
      <c r="D169" s="50" t="s">
        <v>92</v>
      </c>
      <c r="E169" s="50" t="s">
        <v>178</v>
      </c>
      <c r="F169" s="50" t="s">
        <v>193</v>
      </c>
      <c r="G169" s="25">
        <v>100</v>
      </c>
      <c r="H169" s="25">
        <v>100</v>
      </c>
    </row>
    <row r="170" spans="1:8" s="2" customFormat="1" ht="14.25" x14ac:dyDescent="0.2">
      <c r="A170" s="18"/>
      <c r="B170" s="30" t="s">
        <v>138</v>
      </c>
      <c r="C170" s="17" t="s">
        <v>65</v>
      </c>
      <c r="D170" s="17"/>
      <c r="E170" s="47"/>
      <c r="F170" s="47"/>
      <c r="G170" s="24">
        <f t="shared" ref="G170:H172" si="18">G171</f>
        <v>100</v>
      </c>
      <c r="H170" s="24">
        <f t="shared" si="18"/>
        <v>100</v>
      </c>
    </row>
    <row r="171" spans="1:8" s="2" customFormat="1" ht="30" x14ac:dyDescent="0.2">
      <c r="A171" s="18"/>
      <c r="B171" s="45" t="s">
        <v>164</v>
      </c>
      <c r="C171" s="21" t="s">
        <v>65</v>
      </c>
      <c r="D171" s="50" t="s">
        <v>169</v>
      </c>
      <c r="E171" s="50"/>
      <c r="F171" s="50"/>
      <c r="G171" s="25">
        <f t="shared" si="18"/>
        <v>100</v>
      </c>
      <c r="H171" s="25">
        <f t="shared" si="18"/>
        <v>100</v>
      </c>
    </row>
    <row r="172" spans="1:8" s="2" customFormat="1" ht="30" x14ac:dyDescent="0.2">
      <c r="A172" s="18"/>
      <c r="B172" s="49" t="s">
        <v>90</v>
      </c>
      <c r="C172" s="21" t="s">
        <v>65</v>
      </c>
      <c r="D172" s="50" t="s">
        <v>92</v>
      </c>
      <c r="E172" s="50"/>
      <c r="F172" s="50"/>
      <c r="G172" s="25">
        <f t="shared" si="18"/>
        <v>100</v>
      </c>
      <c r="H172" s="25">
        <f t="shared" si="18"/>
        <v>100</v>
      </c>
    </row>
    <row r="173" spans="1:8" s="2" customFormat="1" ht="18" customHeight="1" x14ac:dyDescent="0.2">
      <c r="A173" s="18"/>
      <c r="B173" s="45" t="s">
        <v>14</v>
      </c>
      <c r="C173" s="21" t="s">
        <v>65</v>
      </c>
      <c r="D173" s="50" t="s">
        <v>92</v>
      </c>
      <c r="E173" s="50" t="s">
        <v>178</v>
      </c>
      <c r="F173" s="50" t="s">
        <v>193</v>
      </c>
      <c r="G173" s="25">
        <v>100</v>
      </c>
      <c r="H173" s="25">
        <v>100</v>
      </c>
    </row>
    <row r="174" spans="1:8" s="2" customFormat="1" ht="14.25" x14ac:dyDescent="0.2">
      <c r="A174" s="18"/>
      <c r="B174" s="30" t="s">
        <v>147</v>
      </c>
      <c r="C174" s="17" t="s">
        <v>85</v>
      </c>
      <c r="D174" s="17"/>
      <c r="E174" s="47"/>
      <c r="F174" s="47"/>
      <c r="G174" s="24">
        <f t="shared" ref="G174:H176" si="19">G175</f>
        <v>500</v>
      </c>
      <c r="H174" s="24">
        <f t="shared" si="19"/>
        <v>500</v>
      </c>
    </row>
    <row r="175" spans="1:8" s="2" customFormat="1" ht="30" x14ac:dyDescent="0.2">
      <c r="A175" s="18"/>
      <c r="B175" s="45" t="s">
        <v>164</v>
      </c>
      <c r="C175" s="21" t="s">
        <v>85</v>
      </c>
      <c r="D175" s="50" t="s">
        <v>169</v>
      </c>
      <c r="E175" s="50"/>
      <c r="F175" s="50"/>
      <c r="G175" s="25">
        <f t="shared" si="19"/>
        <v>500</v>
      </c>
      <c r="H175" s="25">
        <f t="shared" si="19"/>
        <v>500</v>
      </c>
    </row>
    <row r="176" spans="1:8" s="2" customFormat="1" ht="30" x14ac:dyDescent="0.2">
      <c r="A176" s="18"/>
      <c r="B176" s="49" t="s">
        <v>90</v>
      </c>
      <c r="C176" s="21" t="s">
        <v>85</v>
      </c>
      <c r="D176" s="50" t="s">
        <v>92</v>
      </c>
      <c r="E176" s="50"/>
      <c r="F176" s="50"/>
      <c r="G176" s="25">
        <f t="shared" si="19"/>
        <v>500</v>
      </c>
      <c r="H176" s="25">
        <f t="shared" si="19"/>
        <v>500</v>
      </c>
    </row>
    <row r="177" spans="1:8" s="2" customFormat="1" ht="15" x14ac:dyDescent="0.2">
      <c r="A177" s="18"/>
      <c r="B177" s="45" t="s">
        <v>14</v>
      </c>
      <c r="C177" s="21" t="s">
        <v>85</v>
      </c>
      <c r="D177" s="50" t="s">
        <v>92</v>
      </c>
      <c r="E177" s="50" t="s">
        <v>178</v>
      </c>
      <c r="F177" s="50" t="s">
        <v>193</v>
      </c>
      <c r="G177" s="25">
        <v>500</v>
      </c>
      <c r="H177" s="25">
        <v>500</v>
      </c>
    </row>
    <row r="178" spans="1:8" ht="17.25" customHeight="1" x14ac:dyDescent="0.2">
      <c r="A178" s="18"/>
      <c r="B178" s="35" t="s">
        <v>139</v>
      </c>
      <c r="C178" s="17" t="s">
        <v>66</v>
      </c>
      <c r="D178" s="17"/>
      <c r="E178" s="47"/>
      <c r="F178" s="68"/>
      <c r="G178" s="24">
        <f t="shared" ref="G178:H180" si="20">G179</f>
        <v>200</v>
      </c>
      <c r="H178" s="24">
        <f t="shared" si="20"/>
        <v>200</v>
      </c>
    </row>
    <row r="179" spans="1:8" ht="27.75" customHeight="1" x14ac:dyDescent="0.2">
      <c r="A179" s="18"/>
      <c r="B179" s="45" t="s">
        <v>164</v>
      </c>
      <c r="C179" s="21" t="s">
        <v>66</v>
      </c>
      <c r="D179" s="50" t="s">
        <v>169</v>
      </c>
      <c r="E179" s="50"/>
      <c r="F179" s="50"/>
      <c r="G179" s="25">
        <f t="shared" si="20"/>
        <v>200</v>
      </c>
      <c r="H179" s="25">
        <f t="shared" si="20"/>
        <v>200</v>
      </c>
    </row>
    <row r="180" spans="1:8" ht="28.5" customHeight="1" x14ac:dyDescent="0.2">
      <c r="A180" s="18"/>
      <c r="B180" s="49" t="s">
        <v>90</v>
      </c>
      <c r="C180" s="21" t="s">
        <v>66</v>
      </c>
      <c r="D180" s="50" t="s">
        <v>92</v>
      </c>
      <c r="E180" s="50"/>
      <c r="F180" s="50"/>
      <c r="G180" s="25">
        <f t="shared" si="20"/>
        <v>200</v>
      </c>
      <c r="H180" s="25">
        <f t="shared" si="20"/>
        <v>200</v>
      </c>
    </row>
    <row r="181" spans="1:8" ht="16.5" customHeight="1" x14ac:dyDescent="0.2">
      <c r="A181" s="18"/>
      <c r="B181" s="45" t="s">
        <v>15</v>
      </c>
      <c r="C181" s="21" t="s">
        <v>66</v>
      </c>
      <c r="D181" s="50" t="s">
        <v>92</v>
      </c>
      <c r="E181" s="50" t="s">
        <v>167</v>
      </c>
      <c r="F181" s="50" t="s">
        <v>175</v>
      </c>
      <c r="G181" s="25">
        <v>200</v>
      </c>
      <c r="H181" s="25">
        <v>200</v>
      </c>
    </row>
    <row r="182" spans="1:8" ht="18.75" customHeight="1" x14ac:dyDescent="0.2">
      <c r="A182" s="18"/>
      <c r="B182" s="30" t="s">
        <v>140</v>
      </c>
      <c r="C182" s="69" t="s">
        <v>67</v>
      </c>
      <c r="D182" s="17" t="s">
        <v>16</v>
      </c>
      <c r="E182" s="47"/>
      <c r="F182" s="68"/>
      <c r="G182" s="24">
        <f t="shared" ref="G182:H184" si="21">G183</f>
        <v>600</v>
      </c>
      <c r="H182" s="24">
        <f t="shared" si="21"/>
        <v>600</v>
      </c>
    </row>
    <row r="183" spans="1:8" ht="30.75" customHeight="1" x14ac:dyDescent="0.2">
      <c r="A183" s="18"/>
      <c r="B183" s="45" t="s">
        <v>164</v>
      </c>
      <c r="C183" s="38" t="s">
        <v>67</v>
      </c>
      <c r="D183" s="70" t="s">
        <v>169</v>
      </c>
      <c r="E183" s="50"/>
      <c r="F183" s="56"/>
      <c r="G183" s="25">
        <f t="shared" si="21"/>
        <v>600</v>
      </c>
      <c r="H183" s="25">
        <f t="shared" si="21"/>
        <v>600</v>
      </c>
    </row>
    <row r="184" spans="1:8" ht="30.75" customHeight="1" x14ac:dyDescent="0.2">
      <c r="A184" s="18"/>
      <c r="B184" s="49" t="s">
        <v>90</v>
      </c>
      <c r="C184" s="38" t="s">
        <v>67</v>
      </c>
      <c r="D184" s="70" t="s">
        <v>92</v>
      </c>
      <c r="E184" s="50"/>
      <c r="F184" s="56"/>
      <c r="G184" s="25">
        <f t="shared" si="21"/>
        <v>600</v>
      </c>
      <c r="H184" s="25">
        <f t="shared" si="21"/>
        <v>600</v>
      </c>
    </row>
    <row r="185" spans="1:8" ht="15.75" customHeight="1" x14ac:dyDescent="0.2">
      <c r="A185" s="18"/>
      <c r="B185" s="45" t="s">
        <v>15</v>
      </c>
      <c r="C185" s="38" t="s">
        <v>67</v>
      </c>
      <c r="D185" s="70" t="s">
        <v>92</v>
      </c>
      <c r="E185" s="50" t="s">
        <v>167</v>
      </c>
      <c r="F185" s="50" t="s">
        <v>175</v>
      </c>
      <c r="G185" s="25">
        <v>600</v>
      </c>
      <c r="H185" s="25">
        <v>600</v>
      </c>
    </row>
    <row r="186" spans="1:8" s="3" customFormat="1" ht="31.5" customHeight="1" x14ac:dyDescent="0.2">
      <c r="A186" s="18"/>
      <c r="B186" s="30" t="s">
        <v>62</v>
      </c>
      <c r="C186" s="17" t="s">
        <v>68</v>
      </c>
      <c r="D186" s="17"/>
      <c r="E186" s="47"/>
      <c r="F186" s="68"/>
      <c r="G186" s="24">
        <f t="shared" ref="G186:H188" si="22">G187</f>
        <v>150</v>
      </c>
      <c r="H186" s="24">
        <f t="shared" si="22"/>
        <v>150</v>
      </c>
    </row>
    <row r="187" spans="1:8" s="3" customFormat="1" ht="31.5" customHeight="1" x14ac:dyDescent="0.2">
      <c r="A187" s="18"/>
      <c r="B187" s="45" t="s">
        <v>164</v>
      </c>
      <c r="C187" s="21" t="s">
        <v>68</v>
      </c>
      <c r="D187" s="50" t="s">
        <v>169</v>
      </c>
      <c r="E187" s="50"/>
      <c r="F187" s="56"/>
      <c r="G187" s="25">
        <f t="shared" si="22"/>
        <v>150</v>
      </c>
      <c r="H187" s="25">
        <f t="shared" si="22"/>
        <v>150</v>
      </c>
    </row>
    <row r="188" spans="1:8" s="3" customFormat="1" ht="31.5" customHeight="1" x14ac:dyDescent="0.2">
      <c r="A188" s="18"/>
      <c r="B188" s="49" t="s">
        <v>90</v>
      </c>
      <c r="C188" s="21" t="s">
        <v>68</v>
      </c>
      <c r="D188" s="50" t="s">
        <v>92</v>
      </c>
      <c r="E188" s="50"/>
      <c r="F188" s="56"/>
      <c r="G188" s="25">
        <f t="shared" si="22"/>
        <v>150</v>
      </c>
      <c r="H188" s="25">
        <f t="shared" si="22"/>
        <v>150</v>
      </c>
    </row>
    <row r="189" spans="1:8" s="3" customFormat="1" ht="21" customHeight="1" x14ac:dyDescent="0.2">
      <c r="A189" s="18"/>
      <c r="B189" s="45" t="s">
        <v>17</v>
      </c>
      <c r="C189" s="21" t="s">
        <v>68</v>
      </c>
      <c r="D189" s="50" t="s">
        <v>92</v>
      </c>
      <c r="E189" s="50" t="s">
        <v>167</v>
      </c>
      <c r="F189" s="50" t="s">
        <v>185</v>
      </c>
      <c r="G189" s="25">
        <v>150</v>
      </c>
      <c r="H189" s="25">
        <v>150</v>
      </c>
    </row>
    <row r="190" spans="1:8" ht="19.5" customHeight="1" x14ac:dyDescent="0.2">
      <c r="A190" s="18"/>
      <c r="B190" s="30" t="s">
        <v>141</v>
      </c>
      <c r="C190" s="71" t="s">
        <v>69</v>
      </c>
      <c r="D190" s="17"/>
      <c r="E190" s="47"/>
      <c r="F190" s="47"/>
      <c r="G190" s="24">
        <f t="shared" ref="G190:H192" si="23">G191</f>
        <v>107.94</v>
      </c>
      <c r="H190" s="24">
        <f t="shared" si="23"/>
        <v>107.94</v>
      </c>
    </row>
    <row r="191" spans="1:8" ht="19.5" customHeight="1" x14ac:dyDescent="0.2">
      <c r="A191" s="18"/>
      <c r="B191" s="45" t="s">
        <v>194</v>
      </c>
      <c r="C191" s="20" t="s">
        <v>69</v>
      </c>
      <c r="D191" s="50" t="s">
        <v>195</v>
      </c>
      <c r="E191" s="50"/>
      <c r="F191" s="50"/>
      <c r="G191" s="25">
        <f t="shared" si="23"/>
        <v>107.94</v>
      </c>
      <c r="H191" s="25">
        <f t="shared" si="23"/>
        <v>107.94</v>
      </c>
    </row>
    <row r="192" spans="1:8" ht="25.5" customHeight="1" x14ac:dyDescent="0.2">
      <c r="A192" s="18"/>
      <c r="B192" s="72" t="s">
        <v>196</v>
      </c>
      <c r="C192" s="20" t="s">
        <v>69</v>
      </c>
      <c r="D192" s="50" t="s">
        <v>93</v>
      </c>
      <c r="E192" s="50"/>
      <c r="F192" s="50"/>
      <c r="G192" s="25">
        <f t="shared" si="23"/>
        <v>107.94</v>
      </c>
      <c r="H192" s="25">
        <f t="shared" si="23"/>
        <v>107.94</v>
      </c>
    </row>
    <row r="193" spans="1:8" ht="19.5" customHeight="1" x14ac:dyDescent="0.2">
      <c r="A193" s="18"/>
      <c r="B193" s="45" t="s">
        <v>22</v>
      </c>
      <c r="C193" s="20" t="s">
        <v>69</v>
      </c>
      <c r="D193" s="73">
        <v>320</v>
      </c>
      <c r="E193" s="50" t="s">
        <v>197</v>
      </c>
      <c r="F193" s="50" t="s">
        <v>175</v>
      </c>
      <c r="G193" s="25">
        <v>107.94</v>
      </c>
      <c r="H193" s="25">
        <v>107.94</v>
      </c>
    </row>
    <row r="194" spans="1:8" ht="18.75" customHeight="1" x14ac:dyDescent="0.2">
      <c r="A194" s="18"/>
      <c r="B194" s="30" t="s">
        <v>142</v>
      </c>
      <c r="C194" s="71" t="s">
        <v>86</v>
      </c>
      <c r="D194" s="17"/>
      <c r="E194" s="47"/>
      <c r="F194" s="47"/>
      <c r="G194" s="24">
        <f>G197+G200</f>
        <v>130</v>
      </c>
      <c r="H194" s="24">
        <f>H197+H200</f>
        <v>130</v>
      </c>
    </row>
    <row r="195" spans="1:8" ht="32.25" customHeight="1" x14ac:dyDescent="0.2">
      <c r="A195" s="18"/>
      <c r="B195" s="45" t="s">
        <v>164</v>
      </c>
      <c r="C195" s="20" t="s">
        <v>86</v>
      </c>
      <c r="D195" s="73">
        <v>200</v>
      </c>
      <c r="E195" s="50"/>
      <c r="F195" s="50"/>
      <c r="G195" s="25">
        <f>G196</f>
        <v>10</v>
      </c>
      <c r="H195" s="25">
        <f>H196</f>
        <v>10</v>
      </c>
    </row>
    <row r="196" spans="1:8" ht="30" customHeight="1" x14ac:dyDescent="0.2">
      <c r="A196" s="18"/>
      <c r="B196" s="49" t="s">
        <v>90</v>
      </c>
      <c r="C196" s="20" t="s">
        <v>86</v>
      </c>
      <c r="D196" s="73">
        <v>240</v>
      </c>
      <c r="E196" s="50"/>
      <c r="F196" s="50"/>
      <c r="G196" s="25">
        <f>G197</f>
        <v>10</v>
      </c>
      <c r="H196" s="25">
        <f>H197</f>
        <v>10</v>
      </c>
    </row>
    <row r="197" spans="1:8" ht="16.5" customHeight="1" x14ac:dyDescent="0.2">
      <c r="A197" s="18"/>
      <c r="B197" s="45" t="s">
        <v>23</v>
      </c>
      <c r="C197" s="20" t="s">
        <v>86</v>
      </c>
      <c r="D197" s="73">
        <v>240</v>
      </c>
      <c r="E197" s="50" t="s">
        <v>197</v>
      </c>
      <c r="F197" s="50" t="s">
        <v>182</v>
      </c>
      <c r="G197" s="25">
        <v>10</v>
      </c>
      <c r="H197" s="25">
        <v>10</v>
      </c>
    </row>
    <row r="198" spans="1:8" ht="17.25" customHeight="1" x14ac:dyDescent="0.2">
      <c r="A198" s="18"/>
      <c r="B198" s="45" t="s">
        <v>194</v>
      </c>
      <c r="C198" s="20" t="s">
        <v>86</v>
      </c>
      <c r="D198" s="73">
        <v>300</v>
      </c>
      <c r="E198" s="50"/>
      <c r="F198" s="50"/>
      <c r="G198" s="48">
        <f>G199</f>
        <v>120</v>
      </c>
      <c r="H198" s="25">
        <f>H199</f>
        <v>120</v>
      </c>
    </row>
    <row r="199" spans="1:8" ht="18" customHeight="1" x14ac:dyDescent="0.2">
      <c r="A199" s="18"/>
      <c r="B199" s="49" t="s">
        <v>198</v>
      </c>
      <c r="C199" s="20" t="s">
        <v>86</v>
      </c>
      <c r="D199" s="73">
        <v>310</v>
      </c>
      <c r="E199" s="50"/>
      <c r="F199" s="50"/>
      <c r="G199" s="48">
        <f>G200</f>
        <v>120</v>
      </c>
      <c r="H199" s="25">
        <v>120</v>
      </c>
    </row>
    <row r="200" spans="1:8" ht="15.75" x14ac:dyDescent="0.2">
      <c r="A200" s="74"/>
      <c r="B200" s="45" t="s">
        <v>23</v>
      </c>
      <c r="C200" s="20" t="s">
        <v>86</v>
      </c>
      <c r="D200" s="73">
        <v>310</v>
      </c>
      <c r="E200" s="50" t="s">
        <v>197</v>
      </c>
      <c r="F200" s="50" t="s">
        <v>182</v>
      </c>
      <c r="G200" s="48">
        <v>120</v>
      </c>
      <c r="H200" s="25">
        <v>120</v>
      </c>
    </row>
    <row r="201" spans="1:8" x14ac:dyDescent="0.2">
      <c r="E201" s="52"/>
      <c r="F201" s="53"/>
      <c r="G201" s="39"/>
      <c r="H201" s="39"/>
    </row>
    <row r="202" spans="1:8" x14ac:dyDescent="0.2">
      <c r="E202" s="52"/>
      <c r="F202" s="53"/>
    </row>
  </sheetData>
  <mergeCells count="12">
    <mergeCell ref="F6:H6"/>
    <mergeCell ref="F7:H7"/>
    <mergeCell ref="D8:H8"/>
    <mergeCell ref="D9:H9"/>
    <mergeCell ref="A12:G12"/>
    <mergeCell ref="B11:F11"/>
    <mergeCell ref="F10:H10"/>
    <mergeCell ref="F1:H1"/>
    <mergeCell ref="F2:H2"/>
    <mergeCell ref="D3:H3"/>
    <mergeCell ref="D4:H4"/>
    <mergeCell ref="F5:H5"/>
  </mergeCells>
  <pageMargins left="0.15748031496062992" right="0" top="0.35433070866141736" bottom="0.35433070866141736" header="0.43307086614173229" footer="0.31496062992125984"/>
  <pageSetup scale="71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Распр.по разделам прогр и непро</vt:lpstr>
      <vt:lpstr>'Распр.по разделам прогр и непро'!Область_печати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2016-11-22T09:14:22Z</cp:lastPrinted>
  <dcterms:created xsi:type="dcterms:W3CDTF">2013-10-22T09:40:36Z</dcterms:created>
  <dcterms:modified xsi:type="dcterms:W3CDTF">2017-11-17T12:02:54Z</dcterms:modified>
</cp:coreProperties>
</file>