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ГОД\РЕШЕНИЕ ОБ ИСПОЛНЕНИИ БЮДЖЕТА\"/>
    </mc:Choice>
  </mc:AlternateContent>
  <xr:revisionPtr revIDLastSave="0" documentId="13_ncr:1_{98BDA3BC-099D-4FBA-A916-29D97A73B3A7}" xr6:coauthVersionLast="40" xr6:coauthVersionMax="40" xr10:uidLastSave="{00000000-0000-0000-0000-000000000000}"/>
  <bookViews>
    <workbookView xWindow="945" yWindow="3495" windowWidth="14940" windowHeight="5490" firstSheet="1" activeTab="1" xr2:uid="{00000000-000D-0000-FFFF-FFFF00000000}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структура'!$A$12:$L$240</definedName>
    <definedName name="_xlnm.Print_Area" localSheetId="0">'Вед.структ 2021-2023'!$A$2:$K$217</definedName>
  </definedNames>
  <calcPr calcId="191029"/>
</workbook>
</file>

<file path=xl/calcChain.xml><?xml version="1.0" encoding="utf-8"?>
<calcChain xmlns="http://schemas.openxmlformats.org/spreadsheetml/2006/main">
  <c r="I119" i="5" l="1"/>
  <c r="I118" i="5" s="1"/>
  <c r="I122" i="5"/>
  <c r="I224" i="5" l="1"/>
  <c r="I197" i="5"/>
  <c r="I106" i="5"/>
  <c r="I25" i="5"/>
  <c r="I155" i="5" l="1"/>
  <c r="I206" i="5" l="1"/>
  <c r="I211" i="5"/>
  <c r="I73" i="5" l="1"/>
  <c r="I72" i="5" s="1"/>
  <c r="I42" i="5" l="1"/>
  <c r="I41" i="5"/>
  <c r="I40" i="5"/>
  <c r="I39" i="5" s="1"/>
  <c r="I38" i="5" s="1"/>
  <c r="I37" i="5" s="1"/>
  <c r="I178" i="5" l="1"/>
  <c r="I177" i="5" s="1"/>
  <c r="I176" i="5" s="1"/>
  <c r="I175" i="5" s="1"/>
  <c r="I93" i="5" l="1"/>
  <c r="I92" i="5" s="1"/>
  <c r="I19" i="5"/>
  <c r="I18" i="5" s="1"/>
  <c r="I91" i="5" l="1"/>
  <c r="I90" i="5"/>
  <c r="I168" i="5" l="1"/>
  <c r="I167" i="5" s="1"/>
  <c r="I166" i="5" s="1"/>
  <c r="I157" i="5" l="1"/>
  <c r="I191" i="5" l="1"/>
  <c r="I190" i="5" s="1"/>
  <c r="I138" i="5" l="1"/>
  <c r="I135" i="5"/>
  <c r="I185" i="5" l="1"/>
  <c r="I184" i="5" s="1"/>
  <c r="I52" i="5" l="1"/>
  <c r="I114" i="5"/>
  <c r="I113" i="5" s="1"/>
  <c r="I112" i="5" s="1"/>
  <c r="I209" i="5" l="1"/>
  <c r="I156" i="5" l="1"/>
  <c r="I148" i="5"/>
  <c r="I147" i="5" s="1"/>
  <c r="I154" i="5"/>
  <c r="I159" i="5"/>
  <c r="I207" i="5" l="1"/>
  <c r="I205" i="5"/>
  <c r="I70" i="5" l="1"/>
  <c r="I69" i="5" s="1"/>
  <c r="I67" i="5"/>
  <c r="I66" i="5" s="1"/>
  <c r="I65" i="5" s="1"/>
  <c r="I64" i="5" s="1"/>
  <c r="I63" i="5" l="1"/>
  <c r="I196" i="5"/>
  <c r="I232" i="5" l="1"/>
  <c r="I85" i="5" l="1"/>
  <c r="I140" i="5" l="1"/>
  <c r="I134" i="5" s="1"/>
  <c r="I88" i="5" l="1"/>
  <c r="I87" i="5" s="1"/>
  <c r="I164" i="5" l="1"/>
  <c r="I163" i="5" s="1"/>
  <c r="I162" i="5" s="1"/>
  <c r="I161" i="5" s="1"/>
  <c r="I218" i="5" l="1"/>
  <c r="I217" i="5" s="1"/>
  <c r="I216" i="5" s="1"/>
  <c r="I215" i="5" s="1"/>
  <c r="I214" i="5" s="1"/>
  <c r="I213" i="5" s="1"/>
  <c r="I238" i="5" l="1"/>
  <c r="I237" i="5" s="1"/>
  <c r="I236" i="5" s="1"/>
  <c r="I235" i="5" s="1"/>
  <c r="I231" i="5"/>
  <c r="I230" i="5" s="1"/>
  <c r="I229" i="5" s="1"/>
  <c r="I223" i="5"/>
  <c r="I222" i="5" s="1"/>
  <c r="I221" i="5" s="1"/>
  <c r="I220" i="5" s="1"/>
  <c r="I203" i="5"/>
  <c r="I202" i="5" s="1"/>
  <c r="I195" i="5" s="1"/>
  <c r="I194" i="5" s="1"/>
  <c r="I200" i="5"/>
  <c r="I183" i="5"/>
  <c r="I182" i="5" s="1"/>
  <c r="I181" i="5" s="1"/>
  <c r="I173" i="5"/>
  <c r="I172" i="5" s="1"/>
  <c r="I152" i="5"/>
  <c r="I151" i="5" s="1"/>
  <c r="I150" i="5" s="1"/>
  <c r="I143" i="5"/>
  <c r="I142" i="5" s="1"/>
  <c r="I129" i="5"/>
  <c r="I128" i="5" s="1"/>
  <c r="I127" i="5"/>
  <c r="I126" i="5" s="1"/>
  <c r="I125" i="5" s="1"/>
  <c r="I108" i="5"/>
  <c r="I104" i="5"/>
  <c r="I103" i="5"/>
  <c r="I102" i="5" s="1"/>
  <c r="I101" i="5" s="1"/>
  <c r="I99" i="5"/>
  <c r="I98" i="5" s="1"/>
  <c r="I84" i="5"/>
  <c r="I78" i="5"/>
  <c r="I77" i="5" s="1"/>
  <c r="I76" i="5" s="1"/>
  <c r="I75" i="5" s="1"/>
  <c r="I62" i="5" s="1"/>
  <c r="I60" i="5"/>
  <c r="I50" i="5"/>
  <c r="I47" i="5" s="1"/>
  <c r="I48" i="5"/>
  <c r="I35" i="5"/>
  <c r="I34" i="5" s="1"/>
  <c r="I33" i="5" s="1"/>
  <c r="I32" i="5" s="1"/>
  <c r="I31" i="5" s="1"/>
  <c r="I29" i="5"/>
  <c r="I23" i="5"/>
  <c r="I17" i="5"/>
  <c r="I16" i="5" s="1"/>
  <c r="I15" i="5" s="1"/>
  <c r="I28" i="5" l="1"/>
  <c r="I27" i="5" s="1"/>
  <c r="I83" i="5"/>
  <c r="I59" i="5"/>
  <c r="I58" i="5" s="1"/>
  <c r="I57" i="5" s="1"/>
  <c r="I56" i="5" s="1"/>
  <c r="I55" i="5" s="1"/>
  <c r="I228" i="5"/>
  <c r="I227" i="5" s="1"/>
  <c r="I95" i="5"/>
  <c r="I189" i="5"/>
  <c r="I188" i="5" s="1"/>
  <c r="I187" i="5" s="1"/>
  <c r="I180" i="5" s="1"/>
  <c r="I234" i="5"/>
  <c r="I133" i="5"/>
  <c r="I132" i="5" s="1"/>
  <c r="I117" i="5"/>
  <c r="I116" i="5" s="1"/>
  <c r="I111" i="5" s="1"/>
  <c r="I170" i="5"/>
  <c r="I171" i="5"/>
  <c r="I97" i="5"/>
  <c r="I96" i="5" s="1"/>
  <c r="I146" i="5"/>
  <c r="I145" i="5" s="1"/>
  <c r="I46" i="5"/>
  <c r="I45" i="5" s="1"/>
  <c r="I44" i="5" s="1"/>
  <c r="I14" i="5" s="1"/>
  <c r="I172" i="4"/>
  <c r="I181" i="4"/>
  <c r="K181" i="4"/>
  <c r="J181" i="4"/>
  <c r="K184" i="4"/>
  <c r="J184" i="4"/>
  <c r="I184" i="4"/>
  <c r="I82" i="5" l="1"/>
  <c r="I81" i="5" s="1"/>
  <c r="I80" i="5" s="1"/>
  <c r="I131" i="5"/>
  <c r="I193" i="5"/>
  <c r="I226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I110" i="5" l="1"/>
  <c r="I13" i="5" s="1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I12" i="5" l="1"/>
  <c r="K78" i="4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01" i="4" l="1"/>
  <c r="K13" i="4" s="1"/>
  <c r="K12" i="4" s="1"/>
  <c r="J75" i="4"/>
  <c r="J74" i="4" s="1"/>
  <c r="J13" i="4" s="1"/>
  <c r="J12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24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l="1"/>
  <c r="I12" i="4" s="1"/>
</calcChain>
</file>

<file path=xl/sharedStrings.xml><?xml version="1.0" encoding="utf-8"?>
<sst xmlns="http://schemas.openxmlformats.org/spreadsheetml/2006/main" count="1806" uniqueCount="393">
  <si>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</si>
  <si>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</si>
  <si>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</si>
  <si>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</si>
  <si>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</si>
  <si>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</si>
  <si>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</si>
  <si>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</si>
  <si>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</si>
  <si>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</si>
  <si>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</si>
  <si>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</si>
  <si>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</si>
  <si>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</si>
  <si>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</si>
  <si>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</si>
  <si>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</si>
  <si>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</si>
  <si>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</si>
  <si>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</si>
  <si>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</si>
  <si>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</si>
  <si>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</si>
  <si>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</si>
  <si>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</si>
  <si>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</si>
  <si>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</si>
  <si>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</si>
  <si>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</si>
  <si>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</si>
  <si>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</si>
  <si>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</si>
  <si>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</si>
  <si>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</si>
  <si>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</si>
  <si>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</si>
  <si>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</si>
  <si>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</si>
  <si>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</si>
  <si>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</si>
  <si>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</si>
  <si>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</si>
  <si>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</si>
  <si>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</si>
  <si>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</si>
  <si>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</si>
  <si>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</si>
  <si>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</si>
  <si>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</si>
  <si>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</si>
  <si>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</si>
  <si>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</si>
  <si>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</si>
  <si>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</si>
  <si>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</si>
  <si>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</si>
  <si>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</si>
  <si>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</si>
  <si>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</si>
  <si>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</si>
  <si>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</si>
  <si>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</si>
  <si>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</si>
  <si>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</si>
  <si>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</si>
  <si>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</si>
  <si>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</si>
  <si>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</si>
  <si>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</si>
  <si>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</si>
  <si>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</si>
  <si>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</si>
  <si>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</si>
  <si>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</si>
  <si>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</si>
  <si>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</si>
  <si>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</si>
  <si>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</si>
  <si>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</si>
  <si>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</si>
  <si>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</si>
  <si>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</si>
  <si>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</si>
  <si>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</si>
  <si>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</si>
  <si>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</si>
  <si>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</si>
  <si>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</si>
  <si>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</si>
  <si>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</si>
  <si>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</si>
  <si>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</si>
  <si>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</si>
  <si>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</si>
  <si>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</si>
  <si>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</si>
  <si>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</si>
  <si>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</si>
  <si>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</si>
  <si>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</si>
  <si>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</si>
  <si>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</si>
  <si>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</si>
  <si>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</si>
  <si>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</si>
  <si>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</si>
  <si>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</si>
  <si>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</si>
  <si>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</si>
  <si>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</si>
  <si>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</si>
  <si>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</si>
  <si>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</si>
  <si>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</si>
  <si>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</si>
  <si>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</si>
  <si>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</si>
  <si>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</si>
  <si>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</si>
  <si>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</si>
  <si>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</si>
  <si>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</si>
  <si>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</si>
  <si>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</si>
  <si>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</si>
  <si>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</si>
  <si>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</si>
  <si>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</si>
  <si>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</si>
  <si>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</si>
  <si>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</si>
  <si>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</si>
  <si>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</si>
  <si>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</si>
  <si>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</si>
  <si>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</si>
  <si>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</si>
  <si>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</si>
  <si>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</si>
  <si>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</si>
  <si>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</si>
  <si>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</si>
  <si>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</si>
  <si>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</si>
  <si>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</si>
  <si>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</si>
  <si>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</si>
  <si>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</si>
  <si>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</si>
  <si>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</si>
  <si>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</si>
  <si>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</si>
  <si>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</si>
  <si>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</si>
  <si>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</si>
  <si>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</si>
  <si>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</si>
  <si>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</si>
  <si>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</si>
  <si>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</si>
  <si>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</si>
  <si>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</si>
  <si>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</si>
  <si>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</si>
  <si>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</si>
  <si>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</si>
  <si>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</si>
  <si>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</si>
  <si>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</si>
  <si>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</si>
  <si>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</si>
  <si>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</si>
  <si>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</si>
  <si>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</si>
  <si>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</si>
  <si>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</si>
  <si>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</si>
  <si>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</si>
  <si>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</si>
  <si>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</si>
  <si>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</si>
  <si>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</si>
  <si>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</si>
  <si>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</si>
  <si>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</si>
  <si>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</si>
  <si>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</si>
  <si>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</si>
  <si>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</si>
  <si>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</si>
  <si>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</si>
  <si>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</si>
  <si>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</si>
  <si>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</si>
  <si>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</si>
  <si>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</si>
  <si>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</si>
  <si>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</si>
  <si>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</si>
  <si>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</si>
  <si>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</si>
  <si>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</si>
  <si>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</si>
  <si>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</si>
  <si>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</si>
  <si>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</si>
  <si>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</si>
  <si>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</si>
  <si>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</si>
  <si>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</si>
  <si>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</si>
  <si>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</si>
  <si>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</si>
  <si>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</si>
  <si>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</si>
  <si>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</si>
  <si>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</si>
  <si>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</si>
  <si>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</si>
  <si>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</si>
  <si>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</si>
  <si>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</si>
  <si>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</si>
  <si>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</si>
  <si>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</si>
  <si>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</si>
  <si>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</si>
  <si>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</si>
  <si>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</si>
  <si>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</si>
  <si>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</si>
  <si>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</si>
  <si>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</si>
  <si>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</si>
  <si>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</si>
  <si>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</si>
  <si>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</si>
  <si>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</si>
  <si>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</si>
  <si>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</si>
  <si>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</si>
  <si>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</si>
  <si>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</si>
  <si>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</si>
  <si>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</si>
  <si>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</si>
  <si>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</si>
  <si>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</si>
  <si>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</si>
  <si>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</si>
  <si>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</si>
  <si>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</si>
  <si>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</si>
  <si>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</si>
  <si>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</si>
  <si>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</si>
  <si>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</si>
  <si>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</si>
  <si>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</si>
  <si>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</si>
  <si>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</si>
  <si>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</si>
  <si>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</si>
  <si>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</si>
  <si>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</si>
  <si>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</si>
  <si>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</si>
  <si>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</si>
  <si>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"Охрана окружающей среды Красноборского городского поселения Тосненского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</si>
  <si>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</si>
  <si>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</si>
  <si>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</si>
  <si>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</si>
  <si>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</si>
  <si>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</si>
  <si>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</si>
  <si>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</si>
  <si>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</si>
  <si>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</si>
  <si>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</si>
  <si>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</si>
  <si>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</si>
  <si>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</si>
  <si>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</si>
  <si>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</si>
  <si>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</si>
  <si>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</si>
  <si>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</si>
  <si>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</si>
  <si>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</si>
  <si>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"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</si>
  <si>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</si>
  <si>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>25 4 01 14310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</si>
  <si>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</si>
  <si>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</si>
  <si>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</si>
  <si>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</si>
  <si>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</si>
  <si>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</si>
  <si>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</si>
  <si>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29 4 00 00000</t>
  </si>
  <si>
    <t>29 4 01 00000</t>
  </si>
  <si>
    <t>29 4 01 S4770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</si>
  <si>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</si>
  <si>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</si>
  <si>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</si>
  <si>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</si>
  <si>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</si>
  <si>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</si>
  <si>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</si>
  <si>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</si>
  <si>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</si>
  <si>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</si>
  <si>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</si>
  <si>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</si>
  <si>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</si>
  <si>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</si>
  <si>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</si>
  <si>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</si>
  <si>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</si>
  <si>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</si>
  <si>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Обеспечение  мероприятий по капитальному ремонту и ремонту автомобильных дорог общего пользования местного значения</t>
  </si>
  <si>
    <t>Мероприятия по ликвидации несанкционированных свалок</t>
  </si>
  <si>
    <t>Другие вопросы в области национальной безопасности и правоохранительной деятельности</t>
  </si>
  <si>
    <t>Мероприятия в области молодежной политики</t>
  </si>
  <si>
    <t>99 9 01 11680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</si>
  <si>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</si>
  <si>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</si>
  <si>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</si>
  <si>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</si>
  <si>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</si>
  <si>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</si>
  <si>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СОЦИАЛЬНАЯ ПОЛИТИКА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</si>
  <si>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</si>
  <si>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</si>
  <si>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</si>
  <si>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</si>
  <si>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</si>
  <si>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Другие вопросы в области образования</t>
  </si>
  <si>
    <t xml:space="preserve">Обеспечение проведения выборов и референдумов </t>
  </si>
  <si>
    <t xml:space="preserve">Непрограммные расходы органов исполнительной власти муниципального образования  поселения Тосненского района Ленинградской области </t>
  </si>
  <si>
    <t xml:space="preserve">Обеспечение проведения выборов и референдумов в Красноборском городском поселении Тосненского района Ленинградской области </t>
  </si>
  <si>
    <t>99 9 01 12040</t>
  </si>
  <si>
    <t>Специальные расходы</t>
  </si>
  <si>
    <t>Отраслевые проекты</t>
  </si>
  <si>
    <t>Отраслевой проект "Развитие инфраструктуры культуры"</t>
  </si>
  <si>
    <t>07 7 00 00000</t>
  </si>
  <si>
    <t>07 7 01 00000</t>
  </si>
  <si>
    <t>07 7 01 S4230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</si>
  <si>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</si>
  <si>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</si>
  <si>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</si>
  <si>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</si>
  <si>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</si>
  <si>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Региональный проект</t>
  </si>
  <si>
    <t>Региональный проект "Формирование комфортной городской среды"</t>
  </si>
  <si>
    <t>27 2 F2 00000</t>
  </si>
  <si>
    <t>27 2 F2 55550</t>
  </si>
  <si>
    <t>Отраслевой проект "Благоустройство сельских территорий"</t>
  </si>
  <si>
    <t>25 7 00 00000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</si>
  <si>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</si>
  <si>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</si>
  <si>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27 2 00 00000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</si>
  <si>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</si>
  <si>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</si>
  <si>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</si>
  <si>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</si>
  <si>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</si>
  <si>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</si>
  <si>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</si>
  <si>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персоналу муниципальных органов</t>
  </si>
  <si>
    <t>Обеспечение деятельности органов местного самоуправления Красноборского городского поселения Тосненского района Ленинградской области</t>
  </si>
  <si>
    <t>Обеспечение функций органов местного самоуправления</t>
  </si>
  <si>
    <t>Функционирование законодательных (представительных)  представительных органов муниципальных образований</t>
  </si>
  <si>
    <t>Исполнение судебных актов</t>
  </si>
  <si>
    <t>830</t>
  </si>
  <si>
    <t>99 9 01 60420</t>
  </si>
  <si>
    <t>Дополнительная финансовая помощь бюджетам городских и сельских поселений ТР ЛО в 2024 году</t>
  </si>
  <si>
    <t>Иные межбюджетные ассигнования</t>
  </si>
  <si>
    <t>Комплексы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</si>
  <si>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Мероприятия, направленные на противодействие терроризму и экстремизму</t>
  </si>
  <si>
    <t>08 4 03 13290</t>
  </si>
  <si>
    <t>08 4 03 00000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</si>
  <si>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</si>
  <si>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</si>
  <si>
    <t xml:space="preserve">     Показатели исполнения бюджета Красноборского городского поселения Тосненского муниципального района Ленинградской области за 2024 год  по расходам по ведомственной структуре расходов бюджета </t>
  </si>
  <si>
    <t>Приложение 2</t>
  </si>
  <si>
    <t>Тосненского района Ленинградской области</t>
  </si>
  <si>
    <t>(рублей)</t>
  </si>
  <si>
    <t xml:space="preserve"> Исполнено за 2024 год</t>
  </si>
  <si>
    <t>от 03.06.2025г.     №35</t>
  </si>
  <si>
    <t xml:space="preserve">Иные межбюджетные трансферты бюджету района из бюджетов поселений на осуществление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</si>
  <si>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осуществление отдельных полномочий по исполнению бюджета (местный бюджет)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</si>
</sst>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000000"/>
    <numFmt numFmtId="170" formatCode="#,##0.00000_ ;\-#,##0.00000\ "/>
    <numFmt numFmtId="171" formatCode="_(* #,##0.00_);_(* \(#,##0.00\);_(* \-??_);_(@_)"/>
    <numFmt numFmtId="172" formatCode="#,##0.000000"/>
  </numFmts>
  <fonts count="4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</font>
    <font>
      <b/>
      <sz val="9"/>
      <name val="Times New Roman"/>
      <family val="1"/>
      <charset val="204"/>
    </font>
    <font>
      <sz val="8"/>
      <name val="Arial Cyr"/>
      <charset val="204"/>
    </font>
    <font>
      <b/>
      <sz val="9"/>
      <name val="Arial Cyr"/>
    </font>
    <font>
      <sz val="10"/>
      <color theme="1"/>
      <name val="Arial"/>
      <family val="2"/>
      <charset val="204"/>
    </font>
    <font>
      <sz val="10"/>
      <name val="Arial Cyr"/>
    </font>
    <font>
      <sz val="1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  <xf numFmtId="0" fontId="35" fillId="0" borderId="0"/>
    <xf numFmtId="0" fontId="34" fillId="0" borderId="0"/>
    <xf numFmtId="171" fontId="34" fillId="0" borderId="0" applyBorder="0" applyProtection="0"/>
    <xf numFmtId="0" fontId="34" fillId="0" borderId="0"/>
  </cellStyleXfs>
  <cellXfs count="244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167" fontId="3" fillId="0" borderId="0" xfId="1" applyNumberFormat="1" applyFont="1"/>
    <xf numFmtId="49" fontId="29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8" fontId="5" fillId="0" borderId="0" xfId="1" applyNumberFormat="1" applyFont="1"/>
    <xf numFmtId="4" fontId="5" fillId="0" borderId="0" xfId="1" applyNumberFormat="1" applyFont="1"/>
    <xf numFmtId="0" fontId="31" fillId="2" borderId="3" xfId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4" fillId="8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170" fontId="3" fillId="0" borderId="0" xfId="3" applyNumberFormat="1" applyFont="1"/>
    <xf numFmtId="49" fontId="39" fillId="0" borderId="17" xfId="5" applyNumberFormat="1" applyFont="1" applyBorder="1" applyAlignment="1">
      <alignment horizontal="center" wrapText="1"/>
    </xf>
    <xf numFmtId="172" fontId="3" fillId="0" borderId="0" xfId="3" applyNumberFormat="1" applyFont="1"/>
    <xf numFmtId="172" fontId="3" fillId="0" borderId="0" xfId="1" applyNumberFormat="1" applyFont="1"/>
    <xf numFmtId="168" fontId="3" fillId="0" borderId="0" xfId="3" applyNumberFormat="1" applyFont="1"/>
    <xf numFmtId="0" fontId="41" fillId="0" borderId="0" xfId="1" applyFont="1" applyAlignment="1">
      <alignment horizontal="center" vertical="center"/>
    </xf>
    <xf numFmtId="0" fontId="13" fillId="0" borderId="0" xfId="0" applyFont="1" applyAlignment="1"/>
    <xf numFmtId="0" fontId="13" fillId="0" borderId="0" xfId="0" applyFont="1" applyAlignment="1">
      <alignment horizontal="right" vertical="center"/>
    </xf>
    <xf numFmtId="0" fontId="41" fillId="0" borderId="0" xfId="0" applyFont="1" applyAlignment="1">
      <alignment vertical="center"/>
    </xf>
    <xf numFmtId="0" fontId="13" fillId="0" borderId="0" xfId="0" applyFont="1" applyAlignment="1">
      <alignment horizontal="right" vertical="center" wrapText="1"/>
    </xf>
    <xf numFmtId="0" fontId="3" fillId="0" borderId="0" xfId="1" applyFont="1" applyAlignment="1"/>
    <xf numFmtId="4" fontId="12" fillId="4" borderId="1" xfId="1" applyNumberFormat="1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 wrapText="1"/>
    </xf>
    <xf numFmtId="4" fontId="13" fillId="2" borderId="11" xfId="1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/>
    </xf>
    <xf numFmtId="4" fontId="12" fillId="2" borderId="3" xfId="1" applyNumberFormat="1" applyFont="1" applyFill="1" applyBorder="1" applyAlignment="1">
      <alignment horizontal="center" vertical="center" wrapText="1"/>
    </xf>
    <xf numFmtId="4" fontId="13" fillId="2" borderId="1" xfId="3" applyNumberFormat="1" applyFont="1" applyFill="1" applyBorder="1" applyAlignment="1">
      <alignment horizontal="center" vertical="center" wrapText="1"/>
    </xf>
    <xf numFmtId="4" fontId="12" fillId="2" borderId="1" xfId="3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3" fillId="0" borderId="0" xfId="1" applyNumberFormat="1" applyFont="1"/>
    <xf numFmtId="0" fontId="4" fillId="5" borderId="3" xfId="1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left" vertical="top" wrapText="1"/>
    </xf>
    <xf numFmtId="0" fontId="14" fillId="5" borderId="18" xfId="0" applyFont="1" applyFill="1" applyBorder="1" applyAlignment="1">
      <alignment horizontal="left" vertical="top" wrapText="1"/>
    </xf>
    <xf numFmtId="49" fontId="16" fillId="0" borderId="19" xfId="0" applyNumberFormat="1" applyFont="1" applyBorder="1" applyAlignment="1">
      <alignment horizontal="left" wrapText="1"/>
    </xf>
    <xf numFmtId="49" fontId="31" fillId="0" borderId="20" xfId="0" applyNumberFormat="1" applyFont="1" applyBorder="1" applyAlignment="1" applyProtection="1">
      <alignment horizontal="left" vertical="center" wrapText="1"/>
    </xf>
    <xf numFmtId="49" fontId="32" fillId="0" borderId="20" xfId="0" applyNumberFormat="1" applyFont="1" applyBorder="1" applyAlignment="1" applyProtection="1">
      <alignment horizontal="left" vertical="center" wrapText="1"/>
    </xf>
    <xf numFmtId="0" fontId="2" fillId="2" borderId="3" xfId="1" applyNumberFormat="1" applyFont="1" applyFill="1" applyBorder="1" applyAlignment="1" applyProtection="1">
      <alignment horizontal="left" vertical="center" wrapText="1"/>
    </xf>
    <xf numFmtId="49" fontId="30" fillId="0" borderId="19" xfId="0" applyNumberFormat="1" applyFont="1" applyBorder="1" applyAlignment="1" applyProtection="1">
      <alignment horizontal="left" wrapText="1"/>
    </xf>
    <xf numFmtId="0" fontId="2" fillId="2" borderId="21" xfId="1" applyNumberFormat="1" applyFont="1" applyFill="1" applyBorder="1" applyAlignment="1" applyProtection="1">
      <alignment horizontal="left" vertical="center" wrapText="1"/>
    </xf>
    <xf numFmtId="0" fontId="9" fillId="2" borderId="3" xfId="0" applyFont="1" applyFill="1" applyBorder="1" applyAlignment="1">
      <alignment wrapText="1"/>
    </xf>
    <xf numFmtId="0" fontId="21" fillId="2" borderId="22" xfId="4" applyNumberFormat="1" applyFont="1" applyFill="1" applyBorder="1" applyAlignment="1">
      <alignment horizontal="left" vertical="center" wrapText="1"/>
    </xf>
    <xf numFmtId="0" fontId="38" fillId="9" borderId="3" xfId="0" applyFont="1" applyFill="1" applyBorder="1" applyAlignment="1">
      <alignment horizontal="left" vertical="center" wrapText="1"/>
    </xf>
    <xf numFmtId="0" fontId="39" fillId="10" borderId="3" xfId="0" applyFont="1" applyFill="1" applyBorder="1" applyAlignment="1">
      <alignment horizontal="left" vertical="center" wrapText="1"/>
    </xf>
    <xf numFmtId="0" fontId="37" fillId="0" borderId="3" xfId="5" applyFont="1" applyBorder="1" applyAlignment="1">
      <alignment vertical="center" wrapText="1"/>
    </xf>
    <xf numFmtId="49" fontId="33" fillId="0" borderId="19" xfId="0" applyNumberFormat="1" applyFont="1" applyBorder="1" applyAlignment="1" applyProtection="1">
      <alignment horizontal="left" wrapText="1"/>
    </xf>
    <xf numFmtId="49" fontId="2" fillId="2" borderId="3" xfId="4" applyNumberFormat="1" applyFont="1" applyFill="1" applyBorder="1" applyAlignment="1">
      <alignment horizontal="left" vertical="center" wrapText="1"/>
    </xf>
    <xf numFmtId="49" fontId="4" fillId="2" borderId="22" xfId="4" applyNumberFormat="1" applyFont="1" applyFill="1" applyBorder="1" applyAlignment="1">
      <alignment horizontal="left" vertical="center" wrapText="1"/>
    </xf>
    <xf numFmtId="0" fontId="28" fillId="2" borderId="22" xfId="4" applyNumberFormat="1" applyFont="1" applyFill="1" applyBorder="1" applyAlignment="1">
      <alignment horizontal="left" vertical="center" wrapText="1"/>
    </xf>
    <xf numFmtId="0" fontId="19" fillId="2" borderId="23" xfId="4" applyNumberFormat="1" applyFont="1" applyFill="1" applyBorder="1" applyAlignment="1">
      <alignment horizontal="left" vertical="center" wrapText="1"/>
    </xf>
    <xf numFmtId="49" fontId="19" fillId="2" borderId="23" xfId="4" applyNumberFormat="1" applyFont="1" applyFill="1" applyBorder="1" applyAlignment="1">
      <alignment vertical="center" wrapText="1"/>
    </xf>
    <xf numFmtId="169" fontId="19" fillId="2" borderId="3" xfId="4" applyNumberFormat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horizontal="left" vertical="top" wrapText="1"/>
    </xf>
    <xf numFmtId="49" fontId="4" fillId="2" borderId="19" xfId="0" applyNumberFormat="1" applyFont="1" applyFill="1" applyBorder="1" applyAlignment="1" applyProtection="1">
      <alignment horizontal="left" wrapText="1"/>
    </xf>
    <xf numFmtId="49" fontId="4" fillId="2" borderId="19" xfId="0" applyNumberFormat="1" applyFont="1" applyFill="1" applyBorder="1" applyAlignment="1" applyProtection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6" fillId="5" borderId="18" xfId="0" applyFont="1" applyFill="1" applyBorder="1" applyAlignment="1">
      <alignment horizontal="left" vertical="top" wrapText="1"/>
    </xf>
    <xf numFmtId="0" fontId="2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36" fillId="9" borderId="4" xfId="5" applyFont="1" applyFill="1" applyBorder="1"/>
    <xf numFmtId="0" fontId="36" fillId="10" borderId="4" xfId="5" applyFont="1" applyFill="1" applyBorder="1"/>
    <xf numFmtId="0" fontId="36" fillId="0" borderId="4" xfId="5" applyFont="1" applyBorder="1"/>
    <xf numFmtId="0" fontId="18" fillId="4" borderId="2" xfId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2" fontId="13" fillId="0" borderId="0" xfId="0" applyNumberFormat="1" applyFont="1" applyAlignment="1">
      <alignment horizontal="right"/>
    </xf>
    <xf numFmtId="0" fontId="13" fillId="0" borderId="0" xfId="0" applyFont="1" applyAlignment="1"/>
    <xf numFmtId="0" fontId="13" fillId="0" borderId="0" xfId="0" applyFont="1" applyAlignment="1">
      <alignment horizontal="right" vertical="center" wrapText="1"/>
    </xf>
    <xf numFmtId="0" fontId="41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0" fillId="0" borderId="4" xfId="0" applyBorder="1" applyAlignment="1"/>
    <xf numFmtId="0" fontId="40" fillId="2" borderId="0" xfId="1" applyFont="1" applyFill="1" applyAlignment="1">
      <alignment horizontal="center" wrapText="1"/>
    </xf>
    <xf numFmtId="0" fontId="40" fillId="0" borderId="0" xfId="0" applyFont="1" applyAlignment="1">
      <alignment horizontal="center" wrapText="1"/>
    </xf>
  </cellXfs>
  <cellStyles count="9">
    <cellStyle name="Денежный" xfId="3" builtinId="4"/>
    <cellStyle name="Обычный" xfId="0" builtinId="0"/>
    <cellStyle name="Обычный 2" xfId="1" xr:uid="{00000000-0005-0000-0000-000002000000}"/>
    <cellStyle name="Обычный 2 2" xfId="8" xr:uid="{42016A2A-734D-4355-9234-E64CCAB4BF86}"/>
    <cellStyle name="Обычный 3" xfId="6" xr:uid="{8EA8969B-BB40-42CD-9955-E7229628AFD7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BC458F31-7743-4558-B418-6E9A7640EFC5}"/>
    <cellStyle name="Финансовый 2" xfId="7" xr:uid="{E55C1A8A-69BC-4354-8E5D-397DA64AC9E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224"/>
      <c r="I2" s="225"/>
      <c r="J2" s="224" t="s">
        <v>205</v>
      </c>
      <c r="K2" s="225"/>
    </row>
    <row r="3" spans="1:12" x14ac:dyDescent="0.2">
      <c r="H3" s="226"/>
      <c r="I3" s="226"/>
      <c r="J3" s="226" t="s">
        <v>81</v>
      </c>
      <c r="K3" s="226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227" t="s">
        <v>186</v>
      </c>
      <c r="J5" s="228"/>
      <c r="K5" s="229"/>
      <c r="L5" s="100"/>
    </row>
    <row r="6" spans="1:12" ht="12.75" customHeight="1" x14ac:dyDescent="0.2">
      <c r="H6" s="230"/>
      <c r="I6" s="230"/>
      <c r="J6" s="230" t="s">
        <v>252</v>
      </c>
      <c r="K6" s="230"/>
    </row>
    <row r="7" spans="1:12" ht="9.75" customHeight="1" x14ac:dyDescent="0.2">
      <c r="C7" s="233"/>
      <c r="D7" s="233"/>
      <c r="E7" s="233"/>
      <c r="F7" s="233"/>
      <c r="G7" s="233"/>
      <c r="H7" s="233"/>
      <c r="I7" s="1"/>
      <c r="J7" s="1"/>
      <c r="K7" s="1"/>
    </row>
    <row r="8" spans="1:12" x14ac:dyDescent="0.2">
      <c r="B8" s="234" t="s">
        <v>251</v>
      </c>
      <c r="C8" s="235"/>
      <c r="D8" s="235"/>
      <c r="E8" s="235"/>
      <c r="F8" s="235"/>
      <c r="G8" s="235"/>
      <c r="H8" s="235"/>
      <c r="I8" s="225"/>
      <c r="J8" s="225"/>
      <c r="K8" s="225"/>
    </row>
    <row r="9" spans="1:12" ht="23.25" customHeight="1" x14ac:dyDescent="0.2">
      <c r="B9" s="235"/>
      <c r="C9" s="235"/>
      <c r="D9" s="235"/>
      <c r="E9" s="235"/>
      <c r="F9" s="235"/>
      <c r="G9" s="235"/>
      <c r="H9" s="235"/>
      <c r="I9" s="225"/>
      <c r="J9" s="225"/>
      <c r="K9" s="225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231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231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231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231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231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231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231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232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93"/>
  <sheetViews>
    <sheetView tabSelected="1" topLeftCell="B17" workbookViewId="0">
      <selection activeCell="C32" sqref="C32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1.14062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9" style="6" customWidth="1"/>
    <col min="10" max="10" width="19" style="1" customWidth="1"/>
    <col min="11" max="11" width="12.28515625" style="1"/>
    <col min="12" max="12" width="13.28515625" style="1" bestFit="1" customWidth="1"/>
    <col min="13" max="16384" width="12.28515625" style="1"/>
  </cols>
  <sheetData>
    <row r="1" spans="1:12" ht="15.75" customHeight="1" x14ac:dyDescent="0.25">
      <c r="G1" s="167"/>
      <c r="H1" s="236" t="s">
        <v>386</v>
      </c>
      <c r="I1" s="237"/>
      <c r="J1" s="168"/>
    </row>
    <row r="2" spans="1:12" ht="15" x14ac:dyDescent="0.2">
      <c r="G2" s="167"/>
      <c r="H2" s="240" t="s">
        <v>81</v>
      </c>
      <c r="I2" s="240"/>
      <c r="J2" s="169"/>
    </row>
    <row r="3" spans="1:12" ht="15" x14ac:dyDescent="0.2">
      <c r="G3" s="240" t="s">
        <v>82</v>
      </c>
      <c r="H3" s="239"/>
      <c r="I3" s="239"/>
      <c r="J3" s="170"/>
    </row>
    <row r="4" spans="1:12" ht="15" customHeight="1" x14ac:dyDescent="0.2">
      <c r="G4" s="238" t="s">
        <v>387</v>
      </c>
      <c r="H4" s="239"/>
      <c r="I4" s="239"/>
      <c r="J4" s="170"/>
    </row>
    <row r="5" spans="1:12" ht="15" customHeight="1" x14ac:dyDescent="0.2">
      <c r="G5" s="167"/>
      <c r="H5" s="238" t="s">
        <v>390</v>
      </c>
      <c r="I5" s="238"/>
      <c r="J5" s="171"/>
    </row>
    <row r="6" spans="1:12" ht="8.25" customHeight="1" x14ac:dyDescent="0.2">
      <c r="H6" s="146"/>
      <c r="I6" s="146"/>
      <c r="J6" s="172"/>
    </row>
    <row r="7" spans="1:12" ht="9.75" customHeight="1" x14ac:dyDescent="0.2">
      <c r="C7" s="233"/>
      <c r="D7" s="233"/>
      <c r="E7" s="233"/>
      <c r="F7" s="233"/>
      <c r="G7" s="233"/>
      <c r="H7" s="233"/>
      <c r="I7" s="1"/>
    </row>
    <row r="8" spans="1:12" ht="0.75" customHeight="1" x14ac:dyDescent="0.2">
      <c r="B8" s="242" t="s">
        <v>385</v>
      </c>
      <c r="C8" s="243"/>
      <c r="D8" s="243"/>
      <c r="E8" s="243"/>
      <c r="F8" s="243"/>
      <c r="G8" s="243"/>
      <c r="H8" s="243"/>
      <c r="I8" s="243"/>
    </row>
    <row r="9" spans="1:12" ht="43.5" customHeight="1" x14ac:dyDescent="0.2">
      <c r="B9" s="243"/>
      <c r="C9" s="243"/>
      <c r="D9" s="243"/>
      <c r="E9" s="243"/>
      <c r="F9" s="243"/>
      <c r="G9" s="243"/>
      <c r="H9" s="243"/>
      <c r="I9" s="243"/>
    </row>
    <row r="10" spans="1:12" ht="18.75" customHeight="1" x14ac:dyDescent="0.2">
      <c r="B10" s="14"/>
      <c r="C10" s="7"/>
      <c r="D10" s="8"/>
      <c r="E10" s="9"/>
      <c r="F10" s="9"/>
      <c r="G10" s="9"/>
      <c r="H10" s="9"/>
      <c r="I10" s="10" t="s">
        <v>388</v>
      </c>
    </row>
    <row r="11" spans="1:12" ht="91.5" customHeight="1" thickBot="1" x14ac:dyDescent="0.25">
      <c r="B11" s="47" t="s">
        <v>1</v>
      </c>
      <c r="C11" s="187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389</v>
      </c>
      <c r="J11" s="150"/>
      <c r="K11" s="150"/>
      <c r="L11" s="150"/>
    </row>
    <row r="12" spans="1:12" s="2" customFormat="1" ht="21" customHeight="1" thickBot="1" x14ac:dyDescent="0.25">
      <c r="A12" s="45"/>
      <c r="B12" s="53"/>
      <c r="C12" s="188" t="s">
        <v>118</v>
      </c>
      <c r="D12" s="61"/>
      <c r="E12" s="47"/>
      <c r="F12" s="47"/>
      <c r="G12" s="47"/>
      <c r="H12" s="47"/>
      <c r="I12" s="173">
        <f>I13+I226</f>
        <v>284984938.76999998</v>
      </c>
      <c r="J12" s="150"/>
    </row>
    <row r="13" spans="1:12" s="2" customFormat="1" ht="45" customHeight="1" thickBot="1" x14ac:dyDescent="0.25">
      <c r="A13" s="45"/>
      <c r="B13" s="55">
        <v>1</v>
      </c>
      <c r="C13" s="189" t="s">
        <v>74</v>
      </c>
      <c r="D13" s="61" t="s">
        <v>83</v>
      </c>
      <c r="E13" s="56"/>
      <c r="F13" s="58"/>
      <c r="G13" s="57"/>
      <c r="H13" s="59"/>
      <c r="I13" s="173">
        <f>I14+I55+I62+I80+I110+I193+I180+I213+I221</f>
        <v>281632281.69999999</v>
      </c>
      <c r="J13" s="154"/>
    </row>
    <row r="14" spans="1:12" s="2" customFormat="1" ht="19.5" customHeight="1" x14ac:dyDescent="0.2">
      <c r="A14" s="45"/>
      <c r="B14" s="50"/>
      <c r="C14" s="190" t="s">
        <v>119</v>
      </c>
      <c r="D14" s="11"/>
      <c r="E14" s="20" t="s">
        <v>187</v>
      </c>
      <c r="F14" s="20" t="s">
        <v>188</v>
      </c>
      <c r="G14" s="152"/>
      <c r="H14" s="24"/>
      <c r="I14" s="174">
        <f>I15+I31+I44+I37</f>
        <v>21621109.120000001</v>
      </c>
      <c r="J14" s="154"/>
    </row>
    <row r="15" spans="1:12" ht="54.75" customHeight="1" x14ac:dyDescent="0.2">
      <c r="B15" s="12"/>
      <c r="C15" s="27" t="s">
        <v>369</v>
      </c>
      <c r="D15" s="24" t="s">
        <v>8</v>
      </c>
      <c r="E15" s="20" t="s">
        <v>187</v>
      </c>
      <c r="F15" s="20" t="s">
        <v>189</v>
      </c>
      <c r="G15" s="153"/>
      <c r="H15" s="11" t="s">
        <v>7</v>
      </c>
      <c r="I15" s="174">
        <f>I16</f>
        <v>18612703.48</v>
      </c>
      <c r="J15" s="150"/>
      <c r="K15" s="150"/>
      <c r="L15" s="150"/>
    </row>
    <row r="16" spans="1:12" ht="48" customHeight="1" x14ac:dyDescent="0.2">
      <c r="B16" s="12"/>
      <c r="C16" s="191" t="s">
        <v>371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74">
        <f>I17+I30</f>
        <v>18612703.48</v>
      </c>
      <c r="J16" s="150"/>
    </row>
    <row r="17" spans="2:10" ht="53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75">
        <f>I18</f>
        <v>16482403.57</v>
      </c>
      <c r="J17" s="150"/>
    </row>
    <row r="18" spans="2:10" ht="20.25" customHeight="1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75">
        <f>I19+I24+I26</f>
        <v>16482403.57</v>
      </c>
    </row>
    <row r="19" spans="2:10" ht="30.75" customHeight="1" x14ac:dyDescent="0.2">
      <c r="B19" s="12"/>
      <c r="C19" s="192" t="s">
        <v>372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75">
        <f>I20+I21+I22</f>
        <v>16005040.57</v>
      </c>
    </row>
    <row r="20" spans="2:10" ht="25.5" customHeight="1" x14ac:dyDescent="0.2">
      <c r="B20" s="12"/>
      <c r="C20" s="28" t="s">
        <v>370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75">
        <v>13860509.130000001</v>
      </c>
    </row>
    <row r="21" spans="2:10" ht="39.75" customHeight="1" x14ac:dyDescent="0.2">
      <c r="B21" s="12"/>
      <c r="C21" s="26" t="s">
        <v>146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75">
        <v>2093671.69</v>
      </c>
    </row>
    <row r="22" spans="2:10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75">
        <v>50859.75</v>
      </c>
    </row>
    <row r="23" spans="2:10" ht="38.25" customHeight="1" x14ac:dyDescent="0.2">
      <c r="B23" s="12"/>
      <c r="C23" s="193" t="s">
        <v>391</v>
      </c>
      <c r="D23" s="24"/>
      <c r="E23" s="23" t="s">
        <v>187</v>
      </c>
      <c r="F23" s="23" t="s">
        <v>189</v>
      </c>
      <c r="G23" s="23" t="s">
        <v>115</v>
      </c>
      <c r="H23" s="23"/>
      <c r="I23" s="175">
        <f>I24</f>
        <v>93463</v>
      </c>
    </row>
    <row r="24" spans="2:10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75">
        <v>93463</v>
      </c>
    </row>
    <row r="25" spans="2:10" ht="60.75" customHeight="1" x14ac:dyDescent="0.2">
      <c r="B25" s="12"/>
      <c r="C25" s="193" t="s">
        <v>392</v>
      </c>
      <c r="D25" s="24"/>
      <c r="E25" s="23" t="s">
        <v>187</v>
      </c>
      <c r="F25" s="23" t="s">
        <v>189</v>
      </c>
      <c r="G25" s="23" t="s">
        <v>54</v>
      </c>
      <c r="H25" s="23"/>
      <c r="I25" s="175">
        <f>I26</f>
        <v>383900</v>
      </c>
    </row>
    <row r="26" spans="2:10" ht="15.75" customHeight="1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75">
        <v>383900</v>
      </c>
    </row>
    <row r="27" spans="2:10" ht="70.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75">
        <f>I28</f>
        <v>2130299.91</v>
      </c>
    </row>
    <row r="28" spans="2:10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75">
        <f>I29</f>
        <v>2130299.91</v>
      </c>
    </row>
    <row r="29" spans="2:10" ht="57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75">
        <f>I30</f>
        <v>2130299.91</v>
      </c>
    </row>
    <row r="30" spans="2:10" ht="24.75" customHeight="1" x14ac:dyDescent="0.2">
      <c r="B30" s="12"/>
      <c r="C30" s="28" t="s">
        <v>370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75">
        <v>2130299.91</v>
      </c>
    </row>
    <row r="31" spans="2:10" ht="51.75" customHeight="1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74">
        <f>I32</f>
        <v>518572</v>
      </c>
      <c r="J31" s="150"/>
    </row>
    <row r="32" spans="2:10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76">
        <f>I33</f>
        <v>518572</v>
      </c>
    </row>
    <row r="33" spans="2:9" ht="51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75">
        <f>I34</f>
        <v>518572</v>
      </c>
    </row>
    <row r="34" spans="2:9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75">
        <f>I35</f>
        <v>518572</v>
      </c>
    </row>
    <row r="35" spans="2:9" ht="50.25" customHeight="1" x14ac:dyDescent="0.2">
      <c r="B35" s="12"/>
      <c r="C35" s="193" t="s">
        <v>91</v>
      </c>
      <c r="D35" s="23"/>
      <c r="E35" s="23" t="s">
        <v>187</v>
      </c>
      <c r="F35" s="23"/>
      <c r="G35" s="23" t="s">
        <v>58</v>
      </c>
      <c r="H35" s="1"/>
      <c r="I35" s="175">
        <f>I36</f>
        <v>518572</v>
      </c>
    </row>
    <row r="36" spans="2:9" ht="17.25" customHeight="1" x14ac:dyDescent="0.2">
      <c r="B36" s="12"/>
      <c r="C36" s="193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75">
        <v>518572</v>
      </c>
    </row>
    <row r="37" spans="2:9" ht="27" customHeight="1" x14ac:dyDescent="0.2">
      <c r="B37" s="12"/>
      <c r="C37" s="27" t="s">
        <v>339</v>
      </c>
      <c r="D37" s="158"/>
      <c r="E37" s="20" t="s">
        <v>187</v>
      </c>
      <c r="F37" s="20" t="s">
        <v>258</v>
      </c>
      <c r="G37" s="159" t="s">
        <v>7</v>
      </c>
      <c r="H37" s="159" t="s">
        <v>7</v>
      </c>
      <c r="I37" s="174">
        <f t="shared" ref="I37:I38" si="0">I38</f>
        <v>657800</v>
      </c>
    </row>
    <row r="38" spans="2:9" ht="54" customHeight="1" x14ac:dyDescent="0.2">
      <c r="B38" s="12"/>
      <c r="C38" s="13" t="s">
        <v>340</v>
      </c>
      <c r="D38" s="158"/>
      <c r="E38" s="20" t="s">
        <v>187</v>
      </c>
      <c r="F38" s="20" t="s">
        <v>258</v>
      </c>
      <c r="G38" s="159" t="s">
        <v>31</v>
      </c>
      <c r="H38" s="159"/>
      <c r="I38" s="174">
        <f t="shared" si="0"/>
        <v>657800</v>
      </c>
    </row>
    <row r="39" spans="2:9" ht="17.25" customHeight="1" x14ac:dyDescent="0.2">
      <c r="B39" s="12"/>
      <c r="C39" s="13" t="s">
        <v>45</v>
      </c>
      <c r="D39" s="158"/>
      <c r="E39" s="23" t="s">
        <v>187</v>
      </c>
      <c r="F39" s="23" t="s">
        <v>258</v>
      </c>
      <c r="G39" s="104" t="s">
        <v>41</v>
      </c>
      <c r="H39" s="44"/>
      <c r="I39" s="175">
        <f>I40</f>
        <v>657800</v>
      </c>
    </row>
    <row r="40" spans="2:9" ht="17.25" customHeight="1" x14ac:dyDescent="0.2">
      <c r="B40" s="12"/>
      <c r="C40" s="13" t="s">
        <v>45</v>
      </c>
      <c r="D40" s="158"/>
      <c r="E40" s="23" t="s">
        <v>187</v>
      </c>
      <c r="F40" s="23" t="s">
        <v>258</v>
      </c>
      <c r="G40" s="104" t="s">
        <v>48</v>
      </c>
      <c r="H40" s="44"/>
      <c r="I40" s="175">
        <f>I43</f>
        <v>657800</v>
      </c>
    </row>
    <row r="41" spans="2:9" ht="25.5" customHeight="1" x14ac:dyDescent="0.2">
      <c r="B41" s="12"/>
      <c r="C41" s="29" t="s">
        <v>341</v>
      </c>
      <c r="D41" s="158"/>
      <c r="E41" s="23" t="s">
        <v>187</v>
      </c>
      <c r="F41" s="23" t="s">
        <v>258</v>
      </c>
      <c r="G41" s="104" t="s">
        <v>342</v>
      </c>
      <c r="H41" s="159" t="s">
        <v>7</v>
      </c>
      <c r="I41" s="175">
        <f>I43</f>
        <v>657800</v>
      </c>
    </row>
    <row r="42" spans="2:9" ht="17.25" customHeight="1" x14ac:dyDescent="0.2">
      <c r="B42" s="12"/>
      <c r="C42" s="26" t="s">
        <v>378</v>
      </c>
      <c r="D42" s="158"/>
      <c r="E42" s="23" t="s">
        <v>187</v>
      </c>
      <c r="F42" s="23" t="s">
        <v>258</v>
      </c>
      <c r="G42" s="104" t="s">
        <v>342</v>
      </c>
      <c r="H42" s="160">
        <v>800</v>
      </c>
      <c r="I42" s="175">
        <f>I43</f>
        <v>657800</v>
      </c>
    </row>
    <row r="43" spans="2:9" ht="17.25" customHeight="1" x14ac:dyDescent="0.2">
      <c r="B43" s="12"/>
      <c r="C43" s="26" t="s">
        <v>343</v>
      </c>
      <c r="D43" s="158"/>
      <c r="E43" s="23" t="s">
        <v>187</v>
      </c>
      <c r="F43" s="23" t="s">
        <v>258</v>
      </c>
      <c r="G43" s="104" t="s">
        <v>342</v>
      </c>
      <c r="H43" s="160">
        <v>880</v>
      </c>
      <c r="I43" s="175">
        <v>657800</v>
      </c>
    </row>
    <row r="44" spans="2:9" ht="14.25" x14ac:dyDescent="0.2">
      <c r="B44" s="12"/>
      <c r="C44" s="27" t="s">
        <v>13</v>
      </c>
      <c r="D44" s="24"/>
      <c r="E44" s="20" t="s">
        <v>187</v>
      </c>
      <c r="F44" s="20" t="s">
        <v>192</v>
      </c>
      <c r="G44" s="20"/>
      <c r="H44" s="11"/>
      <c r="I44" s="174">
        <f>I45</f>
        <v>1832033.64</v>
      </c>
    </row>
    <row r="45" spans="2:9" ht="34.5" customHeight="1" x14ac:dyDescent="0.2">
      <c r="B45" s="12"/>
      <c r="C45" s="27" t="s">
        <v>14</v>
      </c>
      <c r="D45" s="20"/>
      <c r="E45" s="20" t="s">
        <v>187</v>
      </c>
      <c r="F45" s="20" t="s">
        <v>192</v>
      </c>
      <c r="G45" s="20" t="s">
        <v>32</v>
      </c>
      <c r="H45" s="20"/>
      <c r="I45" s="174">
        <f>I46</f>
        <v>1832033.64</v>
      </c>
    </row>
    <row r="46" spans="2:9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61</v>
      </c>
      <c r="H46" s="23"/>
      <c r="I46" s="175">
        <f>I47</f>
        <v>1832033.64</v>
      </c>
    </row>
    <row r="47" spans="2:9" ht="15" x14ac:dyDescent="0.2">
      <c r="B47" s="12"/>
      <c r="C47" s="13" t="s">
        <v>45</v>
      </c>
      <c r="D47" s="23"/>
      <c r="E47" s="23" t="s">
        <v>187</v>
      </c>
      <c r="F47" s="23" t="s">
        <v>192</v>
      </c>
      <c r="G47" s="23" t="s">
        <v>62</v>
      </c>
      <c r="H47" s="23"/>
      <c r="I47" s="175">
        <f>I49+I50+I52+I54</f>
        <v>1832033.64</v>
      </c>
    </row>
    <row r="48" spans="2:9" ht="25.5" x14ac:dyDescent="0.2">
      <c r="B48" s="12"/>
      <c r="C48" s="29" t="s">
        <v>151</v>
      </c>
      <c r="D48" s="20"/>
      <c r="E48" s="23" t="s">
        <v>187</v>
      </c>
      <c r="F48" s="23" t="s">
        <v>192</v>
      </c>
      <c r="G48" s="23" t="s">
        <v>152</v>
      </c>
      <c r="H48" s="20"/>
      <c r="I48" s="175">
        <f>I49</f>
        <v>13563.3</v>
      </c>
    </row>
    <row r="49" spans="2:9" ht="15" x14ac:dyDescent="0.2">
      <c r="B49" s="12"/>
      <c r="C49" s="26" t="s">
        <v>68</v>
      </c>
      <c r="D49" s="20"/>
      <c r="E49" s="23" t="s">
        <v>187</v>
      </c>
      <c r="F49" s="23" t="s">
        <v>192</v>
      </c>
      <c r="G49" s="23" t="s">
        <v>152</v>
      </c>
      <c r="H49" s="23" t="s">
        <v>72</v>
      </c>
      <c r="I49" s="175">
        <v>13563.3</v>
      </c>
    </row>
    <row r="50" spans="2:9" ht="51" x14ac:dyDescent="0.2">
      <c r="B50" s="12"/>
      <c r="C50" s="29" t="s">
        <v>156</v>
      </c>
      <c r="D50" s="20"/>
      <c r="E50" s="23" t="s">
        <v>187</v>
      </c>
      <c r="F50" s="23" t="s">
        <v>192</v>
      </c>
      <c r="G50" s="23" t="s">
        <v>157</v>
      </c>
      <c r="H50" s="23"/>
      <c r="I50" s="175">
        <f>I51</f>
        <v>16500</v>
      </c>
    </row>
    <row r="51" spans="2:9" ht="38.25" x14ac:dyDescent="0.2">
      <c r="B51" s="12"/>
      <c r="C51" s="26" t="s">
        <v>146</v>
      </c>
      <c r="D51" s="20"/>
      <c r="E51" s="23" t="s">
        <v>187</v>
      </c>
      <c r="F51" s="23" t="s">
        <v>192</v>
      </c>
      <c r="G51" s="23" t="s">
        <v>157</v>
      </c>
      <c r="H51" s="23" t="s">
        <v>70</v>
      </c>
      <c r="I51" s="175">
        <v>16500</v>
      </c>
    </row>
    <row r="52" spans="2:9" ht="38.25" x14ac:dyDescent="0.2">
      <c r="B52" s="12"/>
      <c r="C52" s="29" t="s">
        <v>104</v>
      </c>
      <c r="D52" s="20"/>
      <c r="E52" s="23" t="s">
        <v>187</v>
      </c>
      <c r="F52" s="23" t="s">
        <v>192</v>
      </c>
      <c r="G52" s="23" t="s">
        <v>63</v>
      </c>
      <c r="H52" s="23"/>
      <c r="I52" s="175">
        <f>I53</f>
        <v>1699603.43</v>
      </c>
    </row>
    <row r="53" spans="2:9" ht="38.25" x14ac:dyDescent="0.2">
      <c r="B53" s="12"/>
      <c r="C53" s="26" t="s">
        <v>146</v>
      </c>
      <c r="D53" s="20"/>
      <c r="E53" s="23" t="s">
        <v>187</v>
      </c>
      <c r="F53" s="23" t="s">
        <v>192</v>
      </c>
      <c r="G53" s="23" t="s">
        <v>63</v>
      </c>
      <c r="H53" s="23" t="s">
        <v>70</v>
      </c>
      <c r="I53" s="175">
        <v>1699603.43</v>
      </c>
    </row>
    <row r="54" spans="2:9" ht="15" x14ac:dyDescent="0.2">
      <c r="B54" s="12"/>
      <c r="C54" s="26" t="s">
        <v>374</v>
      </c>
      <c r="D54" s="20"/>
      <c r="E54" s="23" t="s">
        <v>187</v>
      </c>
      <c r="F54" s="23" t="s">
        <v>192</v>
      </c>
      <c r="G54" s="23" t="s">
        <v>63</v>
      </c>
      <c r="H54" s="23" t="s">
        <v>375</v>
      </c>
      <c r="I54" s="177">
        <v>102366.91</v>
      </c>
    </row>
    <row r="55" spans="2:9" ht="14.25" x14ac:dyDescent="0.2">
      <c r="B55" s="12"/>
      <c r="C55" s="194" t="s">
        <v>333</v>
      </c>
      <c r="D55" s="20"/>
      <c r="E55" s="20" t="s">
        <v>193</v>
      </c>
      <c r="F55" s="20" t="s">
        <v>188</v>
      </c>
      <c r="G55" s="20"/>
      <c r="H55" s="20"/>
      <c r="I55" s="174">
        <f t="shared" ref="I55:I58" si="1">I56</f>
        <v>346400</v>
      </c>
    </row>
    <row r="56" spans="2:9" ht="14.25" x14ac:dyDescent="0.2">
      <c r="B56" s="12"/>
      <c r="C56" s="27" t="s">
        <v>229</v>
      </c>
      <c r="D56" s="20"/>
      <c r="E56" s="20" t="s">
        <v>193</v>
      </c>
      <c r="F56" s="20" t="s">
        <v>194</v>
      </c>
      <c r="G56" s="20"/>
      <c r="H56" s="20"/>
      <c r="I56" s="174">
        <f t="shared" si="1"/>
        <v>346400</v>
      </c>
    </row>
    <row r="57" spans="2:9" ht="51" x14ac:dyDescent="0.2">
      <c r="B57" s="12"/>
      <c r="C57" s="27" t="s">
        <v>78</v>
      </c>
      <c r="D57" s="20"/>
      <c r="E57" s="20" t="s">
        <v>193</v>
      </c>
      <c r="F57" s="20" t="s">
        <v>194</v>
      </c>
      <c r="G57" s="20" t="s">
        <v>28</v>
      </c>
      <c r="H57" s="20"/>
      <c r="I57" s="174">
        <f t="shared" si="1"/>
        <v>346400</v>
      </c>
    </row>
    <row r="58" spans="2:9" ht="15" x14ac:dyDescent="0.2">
      <c r="B58" s="12"/>
      <c r="C58" s="13" t="s">
        <v>45</v>
      </c>
      <c r="D58" s="65"/>
      <c r="E58" s="23" t="s">
        <v>193</v>
      </c>
      <c r="F58" s="23" t="s">
        <v>194</v>
      </c>
      <c r="G58" s="24" t="s">
        <v>41</v>
      </c>
      <c r="H58" s="24"/>
      <c r="I58" s="175">
        <f t="shared" si="1"/>
        <v>346400</v>
      </c>
    </row>
    <row r="59" spans="2:9" ht="15" x14ac:dyDescent="0.2">
      <c r="B59" s="12"/>
      <c r="C59" s="13" t="s">
        <v>45</v>
      </c>
      <c r="D59" s="66"/>
      <c r="E59" s="23" t="s">
        <v>193</v>
      </c>
      <c r="F59" s="23" t="s">
        <v>194</v>
      </c>
      <c r="G59" s="67" t="s">
        <v>48</v>
      </c>
      <c r="H59" s="67"/>
      <c r="I59" s="178">
        <f t="shared" ref="I59:I60" si="2">I60</f>
        <v>346400</v>
      </c>
    </row>
    <row r="60" spans="2:9" ht="38.25" x14ac:dyDescent="0.2">
      <c r="B60" s="12"/>
      <c r="C60" s="195" t="s">
        <v>121</v>
      </c>
      <c r="D60" s="69"/>
      <c r="E60" s="23" t="s">
        <v>193</v>
      </c>
      <c r="F60" s="23" t="s">
        <v>194</v>
      </c>
      <c r="G60" s="70" t="s">
        <v>122</v>
      </c>
      <c r="H60" s="69"/>
      <c r="I60" s="178">
        <f t="shared" si="2"/>
        <v>346400</v>
      </c>
    </row>
    <row r="61" spans="2:9" ht="30.75" customHeight="1" x14ac:dyDescent="0.2">
      <c r="B61" s="12"/>
      <c r="C61" s="196" t="s">
        <v>66</v>
      </c>
      <c r="D61" s="69"/>
      <c r="E61" s="23" t="s">
        <v>193</v>
      </c>
      <c r="F61" s="23" t="s">
        <v>194</v>
      </c>
      <c r="G61" s="70" t="s">
        <v>122</v>
      </c>
      <c r="H61" s="69" t="s">
        <v>69</v>
      </c>
      <c r="I61" s="178">
        <v>346400</v>
      </c>
    </row>
    <row r="62" spans="2:9" ht="27.75" customHeight="1" x14ac:dyDescent="0.2">
      <c r="B62" s="50"/>
      <c r="C62" s="156" t="s">
        <v>334</v>
      </c>
      <c r="D62" s="20"/>
      <c r="E62" s="20" t="s">
        <v>194</v>
      </c>
      <c r="F62" s="20" t="s">
        <v>188</v>
      </c>
      <c r="G62" s="20"/>
      <c r="H62" s="20"/>
      <c r="I62" s="174">
        <f>I63+I75</f>
        <v>6594012.3600000003</v>
      </c>
    </row>
    <row r="63" spans="2:9" ht="36.75" customHeight="1" x14ac:dyDescent="0.2">
      <c r="B63" s="12"/>
      <c r="C63" s="161" t="s">
        <v>220</v>
      </c>
      <c r="D63" s="23"/>
      <c r="E63" s="20" t="s">
        <v>194</v>
      </c>
      <c r="F63" s="20" t="s">
        <v>199</v>
      </c>
      <c r="G63" s="23"/>
      <c r="H63" s="23"/>
      <c r="I63" s="174">
        <f t="shared" ref="I63:I64" si="3">I64</f>
        <v>6590492.3600000003</v>
      </c>
    </row>
    <row r="64" spans="2:9" ht="42" customHeight="1" x14ac:dyDescent="0.2">
      <c r="B64" s="12"/>
      <c r="C64" s="62" t="s">
        <v>263</v>
      </c>
      <c r="D64" s="20"/>
      <c r="E64" s="20" t="s">
        <v>194</v>
      </c>
      <c r="F64" s="20" t="s">
        <v>199</v>
      </c>
      <c r="G64" s="20" t="s">
        <v>29</v>
      </c>
      <c r="H64" s="20"/>
      <c r="I64" s="174">
        <f t="shared" si="3"/>
        <v>6590492.3600000003</v>
      </c>
    </row>
    <row r="65" spans="1:9" ht="20.25" customHeight="1" x14ac:dyDescent="0.2">
      <c r="B65" s="12"/>
      <c r="C65" s="197" t="s">
        <v>274</v>
      </c>
      <c r="D65" s="20"/>
      <c r="E65" s="23" t="s">
        <v>194</v>
      </c>
      <c r="F65" s="23" t="s">
        <v>199</v>
      </c>
      <c r="G65" s="23" t="s">
        <v>293</v>
      </c>
      <c r="H65" s="20"/>
      <c r="I65" s="174">
        <f>I66+I71+I74</f>
        <v>6590492.3600000003</v>
      </c>
    </row>
    <row r="66" spans="1:9" ht="51" customHeight="1" x14ac:dyDescent="0.2">
      <c r="B66" s="12"/>
      <c r="C66" s="13" t="s">
        <v>294</v>
      </c>
      <c r="D66" s="23"/>
      <c r="E66" s="23" t="s">
        <v>194</v>
      </c>
      <c r="F66" s="23" t="s">
        <v>199</v>
      </c>
      <c r="G66" s="23" t="s">
        <v>295</v>
      </c>
      <c r="H66" s="24"/>
      <c r="I66" s="175">
        <f t="shared" ref="I66:I67" si="4">I67</f>
        <v>4273632.3600000003</v>
      </c>
    </row>
    <row r="67" spans="1:9" ht="40.5" customHeight="1" x14ac:dyDescent="0.2">
      <c r="B67" s="12"/>
      <c r="C67" s="29" t="s">
        <v>178</v>
      </c>
      <c r="D67" s="23"/>
      <c r="E67" s="23" t="s">
        <v>194</v>
      </c>
      <c r="F67" s="23" t="s">
        <v>199</v>
      </c>
      <c r="G67" s="23" t="s">
        <v>296</v>
      </c>
      <c r="H67" s="24"/>
      <c r="I67" s="175">
        <f t="shared" si="4"/>
        <v>4273632.3600000003</v>
      </c>
    </row>
    <row r="68" spans="1:9" ht="41.25" customHeight="1" x14ac:dyDescent="0.2">
      <c r="B68" s="12"/>
      <c r="C68" s="26" t="s">
        <v>146</v>
      </c>
      <c r="D68" s="23"/>
      <c r="E68" s="23" t="s">
        <v>194</v>
      </c>
      <c r="F68" s="23" t="s">
        <v>199</v>
      </c>
      <c r="G68" s="23" t="s">
        <v>296</v>
      </c>
      <c r="H68" s="24">
        <v>240</v>
      </c>
      <c r="I68" s="175">
        <v>4273632.3600000003</v>
      </c>
    </row>
    <row r="69" spans="1:9" ht="25.5" x14ac:dyDescent="0.2">
      <c r="B69" s="12"/>
      <c r="C69" s="13" t="s">
        <v>299</v>
      </c>
      <c r="D69" s="23"/>
      <c r="E69" s="23" t="s">
        <v>194</v>
      </c>
      <c r="F69" s="23" t="s">
        <v>199</v>
      </c>
      <c r="G69" s="23" t="s">
        <v>297</v>
      </c>
      <c r="H69" s="24"/>
      <c r="I69" s="175">
        <f t="shared" ref="I69:I73" si="5">I70</f>
        <v>2312000</v>
      </c>
    </row>
    <row r="70" spans="1:9" ht="24.75" customHeight="1" x14ac:dyDescent="0.2">
      <c r="B70" s="12"/>
      <c r="C70" s="29" t="s">
        <v>94</v>
      </c>
      <c r="D70" s="23"/>
      <c r="E70" s="23" t="s">
        <v>194</v>
      </c>
      <c r="F70" s="23" t="s">
        <v>199</v>
      </c>
      <c r="G70" s="23" t="s">
        <v>298</v>
      </c>
      <c r="H70" s="24"/>
      <c r="I70" s="175">
        <f t="shared" si="5"/>
        <v>2312000</v>
      </c>
    </row>
    <row r="71" spans="1:9" ht="40.5" customHeight="1" x14ac:dyDescent="0.2">
      <c r="A71" s="78"/>
      <c r="B71" s="12"/>
      <c r="C71" s="26" t="s">
        <v>146</v>
      </c>
      <c r="D71" s="23"/>
      <c r="E71" s="23" t="s">
        <v>194</v>
      </c>
      <c r="F71" s="23" t="s">
        <v>199</v>
      </c>
      <c r="G71" s="23" t="s">
        <v>298</v>
      </c>
      <c r="H71" s="24">
        <v>240</v>
      </c>
      <c r="I71" s="175">
        <v>2312000</v>
      </c>
    </row>
    <row r="72" spans="1:9" ht="70.5" customHeight="1" x14ac:dyDescent="0.2">
      <c r="A72" s="78"/>
      <c r="B72" s="220"/>
      <c r="C72" s="198" t="s">
        <v>379</v>
      </c>
      <c r="D72" s="23"/>
      <c r="E72" s="23" t="s">
        <v>194</v>
      </c>
      <c r="F72" s="23" t="s">
        <v>199</v>
      </c>
      <c r="G72" s="23" t="s">
        <v>382</v>
      </c>
      <c r="H72" s="24"/>
      <c r="I72" s="175">
        <f t="shared" si="5"/>
        <v>4860</v>
      </c>
    </row>
    <row r="73" spans="1:9" ht="28.5" customHeight="1" x14ac:dyDescent="0.2">
      <c r="A73" s="78"/>
      <c r="B73" s="221"/>
      <c r="C73" s="199" t="s">
        <v>380</v>
      </c>
      <c r="D73" s="23"/>
      <c r="E73" s="23" t="s">
        <v>194</v>
      </c>
      <c r="F73" s="23" t="s">
        <v>199</v>
      </c>
      <c r="G73" s="163" t="s">
        <v>381</v>
      </c>
      <c r="H73" s="24"/>
      <c r="I73" s="175">
        <f t="shared" si="5"/>
        <v>4860</v>
      </c>
    </row>
    <row r="74" spans="1:9" ht="37.5" customHeight="1" x14ac:dyDescent="0.2">
      <c r="A74" s="78"/>
      <c r="B74" s="222"/>
      <c r="C74" s="200" t="s">
        <v>146</v>
      </c>
      <c r="D74" s="23"/>
      <c r="E74" s="23" t="s">
        <v>194</v>
      </c>
      <c r="F74" s="23" t="s">
        <v>199</v>
      </c>
      <c r="G74" s="163" t="s">
        <v>381</v>
      </c>
      <c r="H74" s="24">
        <v>240</v>
      </c>
      <c r="I74" s="175">
        <v>4860</v>
      </c>
    </row>
    <row r="75" spans="1:9" ht="48.75" customHeight="1" x14ac:dyDescent="0.2">
      <c r="A75" s="78"/>
      <c r="B75" s="12"/>
      <c r="C75" s="62" t="s">
        <v>323</v>
      </c>
      <c r="D75" s="23"/>
      <c r="E75" s="20" t="s">
        <v>194</v>
      </c>
      <c r="F75" s="20" t="s">
        <v>196</v>
      </c>
      <c r="G75" s="23"/>
      <c r="H75" s="24"/>
      <c r="I75" s="174">
        <f>I76</f>
        <v>3520</v>
      </c>
    </row>
    <row r="76" spans="1:9" ht="63" customHeight="1" x14ac:dyDescent="0.2">
      <c r="B76" s="12"/>
      <c r="C76" s="13" t="s">
        <v>75</v>
      </c>
      <c r="D76" s="23"/>
      <c r="E76" s="23" t="s">
        <v>194</v>
      </c>
      <c r="F76" s="23" t="s">
        <v>196</v>
      </c>
      <c r="G76" s="23" t="s">
        <v>46</v>
      </c>
      <c r="H76" s="24"/>
      <c r="I76" s="175">
        <f>I77</f>
        <v>3520</v>
      </c>
    </row>
    <row r="77" spans="1:9" ht="19.5" customHeight="1" x14ac:dyDescent="0.2">
      <c r="B77" s="12"/>
      <c r="C77" s="13" t="s">
        <v>45</v>
      </c>
      <c r="D77" s="23"/>
      <c r="E77" s="23" t="s">
        <v>194</v>
      </c>
      <c r="F77" s="23" t="s">
        <v>196</v>
      </c>
      <c r="G77" s="23" t="s">
        <v>47</v>
      </c>
      <c r="H77" s="24"/>
      <c r="I77" s="175">
        <f>I78</f>
        <v>3520</v>
      </c>
    </row>
    <row r="78" spans="1:9" ht="87.75" customHeight="1" x14ac:dyDescent="0.2">
      <c r="B78" s="12"/>
      <c r="C78" s="32" t="s">
        <v>93</v>
      </c>
      <c r="D78" s="23"/>
      <c r="E78" s="23" t="s">
        <v>194</v>
      </c>
      <c r="F78" s="23" t="s">
        <v>196</v>
      </c>
      <c r="G78" s="23" t="s">
        <v>60</v>
      </c>
      <c r="H78" s="23"/>
      <c r="I78" s="175">
        <f>I79</f>
        <v>3520</v>
      </c>
    </row>
    <row r="79" spans="1:9" ht="39.75" customHeight="1" x14ac:dyDescent="0.2">
      <c r="B79" s="12"/>
      <c r="C79" s="26" t="s">
        <v>146</v>
      </c>
      <c r="D79" s="23"/>
      <c r="E79" s="23" t="s">
        <v>194</v>
      </c>
      <c r="F79" s="23" t="s">
        <v>196</v>
      </c>
      <c r="G79" s="23" t="s">
        <v>60</v>
      </c>
      <c r="H79" s="23" t="s">
        <v>70</v>
      </c>
      <c r="I79" s="175">
        <v>3520</v>
      </c>
    </row>
    <row r="80" spans="1:9" s="2" customFormat="1" ht="18" customHeight="1" x14ac:dyDescent="0.2">
      <c r="A80" s="45"/>
      <c r="B80" s="12"/>
      <c r="C80" s="201" t="s">
        <v>335</v>
      </c>
      <c r="D80" s="20"/>
      <c r="E80" s="20" t="s">
        <v>189</v>
      </c>
      <c r="F80" s="20" t="s">
        <v>188</v>
      </c>
      <c r="G80" s="20" t="s">
        <v>8</v>
      </c>
      <c r="H80" s="20" t="s">
        <v>8</v>
      </c>
      <c r="I80" s="174">
        <f>I81+I95</f>
        <v>15920214.700000001</v>
      </c>
    </row>
    <row r="81" spans="1:10" s="2" customFormat="1" ht="21" customHeight="1" x14ac:dyDescent="0.2">
      <c r="A81" s="45"/>
      <c r="B81" s="12"/>
      <c r="C81" s="110" t="s">
        <v>17</v>
      </c>
      <c r="D81" s="20"/>
      <c r="E81" s="20" t="s">
        <v>189</v>
      </c>
      <c r="F81" s="20" t="s">
        <v>195</v>
      </c>
      <c r="G81" s="20"/>
      <c r="H81" s="20"/>
      <c r="I81" s="174">
        <f>I82+I90</f>
        <v>14452462.700000001</v>
      </c>
    </row>
    <row r="82" spans="1:10" s="2" customFormat="1" ht="59.25" customHeight="1" x14ac:dyDescent="0.2">
      <c r="A82" s="45"/>
      <c r="B82" s="12"/>
      <c r="C82" s="27" t="s">
        <v>264</v>
      </c>
      <c r="D82" s="20"/>
      <c r="E82" s="20" t="s">
        <v>189</v>
      </c>
      <c r="F82" s="20" t="s">
        <v>195</v>
      </c>
      <c r="G82" s="20" t="s">
        <v>33</v>
      </c>
      <c r="H82" s="36"/>
      <c r="I82" s="179">
        <f>I83</f>
        <v>13318684.700000001</v>
      </c>
      <c r="J82" s="155"/>
    </row>
    <row r="83" spans="1:10" s="2" customFormat="1" ht="15" x14ac:dyDescent="0.2">
      <c r="A83" s="45"/>
      <c r="B83" s="12"/>
      <c r="C83" s="197" t="s">
        <v>274</v>
      </c>
      <c r="D83" s="23"/>
      <c r="E83" s="23" t="s">
        <v>189</v>
      </c>
      <c r="F83" s="23" t="s">
        <v>195</v>
      </c>
      <c r="G83" s="23" t="s">
        <v>311</v>
      </c>
      <c r="H83" s="24"/>
      <c r="I83" s="175">
        <f>I84+I89</f>
        <v>13318684.700000001</v>
      </c>
    </row>
    <row r="84" spans="1:10" s="2" customFormat="1" ht="96.75" customHeight="1" x14ac:dyDescent="0.2">
      <c r="A84" s="45"/>
      <c r="B84" s="12"/>
      <c r="C84" s="13" t="s">
        <v>312</v>
      </c>
      <c r="D84" s="23"/>
      <c r="E84" s="23" t="s">
        <v>189</v>
      </c>
      <c r="F84" s="23" t="s">
        <v>195</v>
      </c>
      <c r="G84" s="23" t="s">
        <v>313</v>
      </c>
      <c r="H84" s="24"/>
      <c r="I84" s="175">
        <f>I86</f>
        <v>9251226.4600000009</v>
      </c>
    </row>
    <row r="85" spans="1:10" s="2" customFormat="1" ht="48" customHeight="1" x14ac:dyDescent="0.2">
      <c r="A85" s="45"/>
      <c r="B85" s="12"/>
      <c r="C85" s="202" t="s">
        <v>321</v>
      </c>
      <c r="D85" s="143"/>
      <c r="E85" s="23" t="s">
        <v>189</v>
      </c>
      <c r="F85" s="23" t="s">
        <v>195</v>
      </c>
      <c r="G85" s="144" t="s">
        <v>314</v>
      </c>
      <c r="H85" s="24"/>
      <c r="I85" s="175">
        <f>I86</f>
        <v>9251226.4600000009</v>
      </c>
    </row>
    <row r="86" spans="1:10" s="2" customFormat="1" ht="43.5" customHeight="1" x14ac:dyDescent="0.2">
      <c r="A86" s="45"/>
      <c r="B86" s="12"/>
      <c r="C86" s="26" t="s">
        <v>146</v>
      </c>
      <c r="D86" s="23"/>
      <c r="E86" s="23" t="s">
        <v>189</v>
      </c>
      <c r="F86" s="23" t="s">
        <v>195</v>
      </c>
      <c r="G86" s="23" t="s">
        <v>314</v>
      </c>
      <c r="H86" s="23" t="s">
        <v>70</v>
      </c>
      <c r="I86" s="175">
        <v>9251226.4600000009</v>
      </c>
    </row>
    <row r="87" spans="1:10" s="2" customFormat="1" ht="38.25" customHeight="1" x14ac:dyDescent="0.2">
      <c r="A87" s="45"/>
      <c r="B87" s="12"/>
      <c r="C87" s="26" t="s">
        <v>315</v>
      </c>
      <c r="D87" s="23"/>
      <c r="E87" s="23" t="s">
        <v>189</v>
      </c>
      <c r="F87" s="23" t="s">
        <v>195</v>
      </c>
      <c r="G87" s="23" t="s">
        <v>316</v>
      </c>
      <c r="H87" s="23"/>
      <c r="I87" s="175">
        <f t="shared" ref="I87:I88" si="6">I88</f>
        <v>4067458.24</v>
      </c>
    </row>
    <row r="88" spans="1:10" s="2" customFormat="1" ht="48.75" customHeight="1" x14ac:dyDescent="0.2">
      <c r="A88" s="45"/>
      <c r="B88" s="12"/>
      <c r="C88" s="29" t="s">
        <v>126</v>
      </c>
      <c r="D88" s="23"/>
      <c r="E88" s="23" t="s">
        <v>189</v>
      </c>
      <c r="F88" s="23" t="s">
        <v>195</v>
      </c>
      <c r="G88" s="23" t="s">
        <v>317</v>
      </c>
      <c r="H88" s="23"/>
      <c r="I88" s="175">
        <f t="shared" si="6"/>
        <v>4067458.24</v>
      </c>
    </row>
    <row r="89" spans="1:10" s="2" customFormat="1" ht="36.75" customHeight="1" x14ac:dyDescent="0.2">
      <c r="A89" s="45"/>
      <c r="B89" s="12"/>
      <c r="C89" s="26" t="s">
        <v>146</v>
      </c>
      <c r="D89" s="23"/>
      <c r="E89" s="23" t="s">
        <v>189</v>
      </c>
      <c r="F89" s="23" t="s">
        <v>195</v>
      </c>
      <c r="G89" s="23" t="s">
        <v>317</v>
      </c>
      <c r="H89" s="23" t="s">
        <v>70</v>
      </c>
      <c r="I89" s="175">
        <v>4067458.24</v>
      </c>
    </row>
    <row r="90" spans="1:10" s="2" customFormat="1" ht="48" customHeight="1" x14ac:dyDescent="0.2">
      <c r="A90" s="45"/>
      <c r="B90" s="12"/>
      <c r="C90" s="27" t="s">
        <v>267</v>
      </c>
      <c r="D90" s="20"/>
      <c r="E90" s="20" t="s">
        <v>189</v>
      </c>
      <c r="F90" s="20" t="s">
        <v>195</v>
      </c>
      <c r="G90" s="20" t="s">
        <v>108</v>
      </c>
      <c r="H90" s="36"/>
      <c r="I90" s="176">
        <f>I92</f>
        <v>1133778</v>
      </c>
    </row>
    <row r="91" spans="1:10" s="2" customFormat="1" ht="20.25" customHeight="1" x14ac:dyDescent="0.2">
      <c r="A91" s="45"/>
      <c r="B91" s="12"/>
      <c r="C91" s="29" t="s">
        <v>277</v>
      </c>
      <c r="D91" s="20"/>
      <c r="E91" s="20" t="s">
        <v>189</v>
      </c>
      <c r="F91" s="20" t="s">
        <v>195</v>
      </c>
      <c r="G91" s="23" t="s">
        <v>283</v>
      </c>
      <c r="H91" s="149"/>
      <c r="I91" s="180">
        <f>I92</f>
        <v>1133778</v>
      </c>
    </row>
    <row r="92" spans="1:10" s="2" customFormat="1" ht="51" customHeight="1" x14ac:dyDescent="0.2">
      <c r="A92" s="45"/>
      <c r="B92" s="12"/>
      <c r="C92" s="13" t="s">
        <v>367</v>
      </c>
      <c r="D92" s="20"/>
      <c r="E92" s="23" t="s">
        <v>189</v>
      </c>
      <c r="F92" s="23" t="s">
        <v>195</v>
      </c>
      <c r="G92" s="23" t="s">
        <v>285</v>
      </c>
      <c r="H92" s="149"/>
      <c r="I92" s="180">
        <f>I93</f>
        <v>1133778</v>
      </c>
    </row>
    <row r="93" spans="1:10" s="2" customFormat="1" ht="63.75" customHeight="1" x14ac:dyDescent="0.2">
      <c r="A93" s="45"/>
      <c r="B93" s="12"/>
      <c r="C93" s="29" t="s">
        <v>139</v>
      </c>
      <c r="D93" s="20"/>
      <c r="E93" s="23" t="s">
        <v>189</v>
      </c>
      <c r="F93" s="23" t="s">
        <v>195</v>
      </c>
      <c r="G93" s="23" t="s">
        <v>286</v>
      </c>
      <c r="H93" s="11"/>
      <c r="I93" s="180">
        <f>I94</f>
        <v>1133778</v>
      </c>
    </row>
    <row r="94" spans="1:10" s="2" customFormat="1" ht="39.75" customHeight="1" x14ac:dyDescent="0.2">
      <c r="A94" s="45"/>
      <c r="B94" s="12"/>
      <c r="C94" s="26" t="s">
        <v>110</v>
      </c>
      <c r="D94" s="23"/>
      <c r="E94" s="23" t="s">
        <v>189</v>
      </c>
      <c r="F94" s="23" t="s">
        <v>195</v>
      </c>
      <c r="G94" s="23" t="s">
        <v>286</v>
      </c>
      <c r="H94" s="24">
        <v>240</v>
      </c>
      <c r="I94" s="180">
        <v>1133778</v>
      </c>
    </row>
    <row r="95" spans="1:10" s="2" customFormat="1" ht="36.75" customHeight="1" x14ac:dyDescent="0.2">
      <c r="A95" s="45"/>
      <c r="B95" s="12"/>
      <c r="C95" s="110" t="s">
        <v>18</v>
      </c>
      <c r="D95" s="20"/>
      <c r="E95" s="20" t="s">
        <v>189</v>
      </c>
      <c r="F95" s="20" t="s">
        <v>197</v>
      </c>
      <c r="G95" s="23"/>
      <c r="H95" s="24"/>
      <c r="I95" s="174">
        <f>I101+I100</f>
        <v>1467752</v>
      </c>
    </row>
    <row r="96" spans="1:10" s="2" customFormat="1" ht="51" customHeight="1" x14ac:dyDescent="0.2">
      <c r="A96" s="45"/>
      <c r="B96" s="12"/>
      <c r="C96" s="203" t="s">
        <v>265</v>
      </c>
      <c r="D96" s="20"/>
      <c r="E96" s="20" t="s">
        <v>189</v>
      </c>
      <c r="F96" s="20" t="s">
        <v>197</v>
      </c>
      <c r="G96" s="147" t="s">
        <v>134</v>
      </c>
      <c r="H96" s="24"/>
      <c r="I96" s="174">
        <f>I97</f>
        <v>20000</v>
      </c>
    </row>
    <row r="97" spans="1:9" s="2" customFormat="1" ht="23.25" customHeight="1" x14ac:dyDescent="0.2">
      <c r="A97" s="45"/>
      <c r="B97" s="12"/>
      <c r="C97" s="197" t="s">
        <v>274</v>
      </c>
      <c r="D97" s="20"/>
      <c r="E97" s="23" t="s">
        <v>189</v>
      </c>
      <c r="F97" s="23" t="s">
        <v>197</v>
      </c>
      <c r="G97" s="148" t="s">
        <v>272</v>
      </c>
      <c r="H97" s="24"/>
      <c r="I97" s="175">
        <f>I99</f>
        <v>20000</v>
      </c>
    </row>
    <row r="98" spans="1:9" s="2" customFormat="1" ht="63.75" customHeight="1" x14ac:dyDescent="0.2">
      <c r="A98" s="45"/>
      <c r="B98" s="12"/>
      <c r="C98" s="204" t="s">
        <v>275</v>
      </c>
      <c r="D98" s="20"/>
      <c r="E98" s="23"/>
      <c r="F98" s="23"/>
      <c r="G98" s="148" t="s">
        <v>276</v>
      </c>
      <c r="H98" s="24"/>
      <c r="I98" s="175">
        <f>I99</f>
        <v>20000</v>
      </c>
    </row>
    <row r="99" spans="1:9" s="2" customFormat="1" ht="72.75" customHeight="1" x14ac:dyDescent="0.2">
      <c r="A99" s="45"/>
      <c r="B99" s="12"/>
      <c r="C99" s="205" t="s">
        <v>132</v>
      </c>
      <c r="D99" s="20"/>
      <c r="E99" s="23" t="s">
        <v>189</v>
      </c>
      <c r="F99" s="23" t="s">
        <v>197</v>
      </c>
      <c r="G99" s="148" t="s">
        <v>273</v>
      </c>
      <c r="H99" s="24"/>
      <c r="I99" s="175">
        <f>I100</f>
        <v>20000</v>
      </c>
    </row>
    <row r="100" spans="1:9" s="2" customFormat="1" ht="30.75" customHeight="1" x14ac:dyDescent="0.2">
      <c r="A100" s="45"/>
      <c r="B100" s="12"/>
      <c r="C100" s="206" t="s">
        <v>133</v>
      </c>
      <c r="D100" s="20"/>
      <c r="E100" s="23" t="s">
        <v>189</v>
      </c>
      <c r="F100" s="23" t="s">
        <v>197</v>
      </c>
      <c r="G100" s="148" t="s">
        <v>273</v>
      </c>
      <c r="H100" s="24">
        <v>630</v>
      </c>
      <c r="I100" s="175">
        <v>20000</v>
      </c>
    </row>
    <row r="101" spans="1:9" s="2" customFormat="1" ht="61.5" customHeight="1" x14ac:dyDescent="0.2">
      <c r="A101" s="45"/>
      <c r="B101" s="12"/>
      <c r="C101" s="27" t="s">
        <v>78</v>
      </c>
      <c r="D101" s="23"/>
      <c r="E101" s="20" t="s">
        <v>189</v>
      </c>
      <c r="F101" s="20" t="s">
        <v>197</v>
      </c>
      <c r="G101" s="20" t="s">
        <v>28</v>
      </c>
      <c r="H101" s="20"/>
      <c r="I101" s="174">
        <f t="shared" ref="I101:I102" si="7">I102</f>
        <v>1447752</v>
      </c>
    </row>
    <row r="102" spans="1:9" s="2" customFormat="1" ht="18" customHeight="1" x14ac:dyDescent="0.2">
      <c r="A102" s="45"/>
      <c r="B102" s="12"/>
      <c r="C102" s="13" t="s">
        <v>45</v>
      </c>
      <c r="D102" s="23"/>
      <c r="E102" s="23" t="s">
        <v>189</v>
      </c>
      <c r="F102" s="23" t="s">
        <v>197</v>
      </c>
      <c r="G102" s="23" t="s">
        <v>41</v>
      </c>
      <c r="H102" s="24"/>
      <c r="I102" s="175">
        <f t="shared" si="7"/>
        <v>1447752</v>
      </c>
    </row>
    <row r="103" spans="1:9" s="2" customFormat="1" ht="18" customHeight="1" x14ac:dyDescent="0.2">
      <c r="A103" s="45"/>
      <c r="B103" s="12"/>
      <c r="C103" s="13" t="s">
        <v>45</v>
      </c>
      <c r="D103" s="23"/>
      <c r="E103" s="23" t="s">
        <v>189</v>
      </c>
      <c r="F103" s="23" t="s">
        <v>197</v>
      </c>
      <c r="G103" s="23" t="s">
        <v>48</v>
      </c>
      <c r="H103" s="24"/>
      <c r="I103" s="175">
        <f>I105+I107+I109</f>
        <v>1447752</v>
      </c>
    </row>
    <row r="104" spans="1:9" s="2" customFormat="1" ht="24" customHeight="1" x14ac:dyDescent="0.2">
      <c r="A104" s="45"/>
      <c r="B104" s="12"/>
      <c r="C104" s="29" t="s">
        <v>217</v>
      </c>
      <c r="D104" s="23"/>
      <c r="E104" s="23" t="s">
        <v>189</v>
      </c>
      <c r="F104" s="23" t="s">
        <v>197</v>
      </c>
      <c r="G104" s="23" t="s">
        <v>158</v>
      </c>
      <c r="H104" s="20"/>
      <c r="I104" s="175">
        <f>I105</f>
        <v>702039</v>
      </c>
    </row>
    <row r="105" spans="1:9" s="2" customFormat="1" ht="34.5" customHeight="1" x14ac:dyDescent="0.2">
      <c r="A105" s="45"/>
      <c r="B105" s="12"/>
      <c r="C105" s="26" t="s">
        <v>146</v>
      </c>
      <c r="D105" s="23"/>
      <c r="E105" s="23" t="s">
        <v>189</v>
      </c>
      <c r="F105" s="23" t="s">
        <v>197</v>
      </c>
      <c r="G105" s="23" t="s">
        <v>158</v>
      </c>
      <c r="H105" s="23" t="s">
        <v>70</v>
      </c>
      <c r="I105" s="175">
        <v>702039</v>
      </c>
    </row>
    <row r="106" spans="1:9" s="2" customFormat="1" ht="22.5" customHeight="1" x14ac:dyDescent="0.2">
      <c r="A106" s="45"/>
      <c r="B106" s="12"/>
      <c r="C106" s="29" t="s">
        <v>96</v>
      </c>
      <c r="D106" s="23"/>
      <c r="E106" s="23" t="s">
        <v>189</v>
      </c>
      <c r="F106" s="23" t="s">
        <v>197</v>
      </c>
      <c r="G106" s="23" t="s">
        <v>49</v>
      </c>
      <c r="H106" s="23"/>
      <c r="I106" s="175">
        <f>I107</f>
        <v>7200</v>
      </c>
    </row>
    <row r="107" spans="1:9" s="2" customFormat="1" ht="42.75" customHeight="1" x14ac:dyDescent="0.2">
      <c r="A107" s="45"/>
      <c r="B107" s="12"/>
      <c r="C107" s="26" t="s">
        <v>146</v>
      </c>
      <c r="D107" s="23"/>
      <c r="E107" s="23" t="s">
        <v>189</v>
      </c>
      <c r="F107" s="23" t="s">
        <v>197</v>
      </c>
      <c r="G107" s="23" t="s">
        <v>49</v>
      </c>
      <c r="H107" s="23" t="s">
        <v>70</v>
      </c>
      <c r="I107" s="175">
        <v>7200</v>
      </c>
    </row>
    <row r="108" spans="1:9" s="2" customFormat="1" ht="27.75" customHeight="1" x14ac:dyDescent="0.2">
      <c r="A108" s="45"/>
      <c r="B108" s="12"/>
      <c r="C108" s="29" t="s">
        <v>171</v>
      </c>
      <c r="D108" s="23"/>
      <c r="E108" s="23" t="s">
        <v>189</v>
      </c>
      <c r="F108" s="23" t="s">
        <v>197</v>
      </c>
      <c r="G108" s="23" t="s">
        <v>172</v>
      </c>
      <c r="H108" s="23"/>
      <c r="I108" s="175">
        <f>I109</f>
        <v>738513</v>
      </c>
    </row>
    <row r="109" spans="1:9" s="2" customFormat="1" ht="24" customHeight="1" x14ac:dyDescent="0.2">
      <c r="A109" s="45"/>
      <c r="B109" s="12"/>
      <c r="C109" s="26" t="s">
        <v>146</v>
      </c>
      <c r="D109" s="23"/>
      <c r="E109" s="23" t="s">
        <v>189</v>
      </c>
      <c r="F109" s="23" t="s">
        <v>197</v>
      </c>
      <c r="G109" s="23" t="s">
        <v>172</v>
      </c>
      <c r="H109" s="23" t="s">
        <v>70</v>
      </c>
      <c r="I109" s="175">
        <v>738513</v>
      </c>
    </row>
    <row r="110" spans="1:9" s="2" customFormat="1" ht="28.5" customHeight="1" x14ac:dyDescent="0.2">
      <c r="A110" s="45"/>
      <c r="B110" s="12"/>
      <c r="C110" s="194" t="s">
        <v>336</v>
      </c>
      <c r="D110" s="20"/>
      <c r="E110" s="20" t="s">
        <v>198</v>
      </c>
      <c r="F110" s="20" t="s">
        <v>188</v>
      </c>
      <c r="G110" s="23"/>
      <c r="H110" s="23"/>
      <c r="I110" s="174">
        <f>I111+I125+I131</f>
        <v>62083898.840000004</v>
      </c>
    </row>
    <row r="111" spans="1:9" ht="16.5" customHeight="1" x14ac:dyDescent="0.2">
      <c r="B111" s="12"/>
      <c r="C111" s="27" t="s">
        <v>20</v>
      </c>
      <c r="D111" s="20"/>
      <c r="E111" s="20" t="s">
        <v>198</v>
      </c>
      <c r="F111" s="20" t="s">
        <v>187</v>
      </c>
      <c r="G111" s="23"/>
      <c r="H111" s="23"/>
      <c r="I111" s="174">
        <f>I116+I112</f>
        <v>11141677.76</v>
      </c>
    </row>
    <row r="112" spans="1:9" ht="64.5" customHeight="1" x14ac:dyDescent="0.2">
      <c r="B112" s="12"/>
      <c r="C112" s="27" t="s">
        <v>326</v>
      </c>
      <c r="D112" s="20"/>
      <c r="E112" s="20" t="s">
        <v>198</v>
      </c>
      <c r="F112" s="20" t="s">
        <v>187</v>
      </c>
      <c r="G112" s="23" t="s">
        <v>245</v>
      </c>
      <c r="H112" s="23"/>
      <c r="I112" s="174">
        <f>I113</f>
        <v>9493333</v>
      </c>
    </row>
    <row r="113" spans="1:10" ht="54.75" customHeight="1" x14ac:dyDescent="0.2">
      <c r="B113" s="12"/>
      <c r="C113" s="207" t="s">
        <v>330</v>
      </c>
      <c r="D113" s="23"/>
      <c r="E113" s="23" t="s">
        <v>198</v>
      </c>
      <c r="F113" s="23" t="s">
        <v>187</v>
      </c>
      <c r="G113" s="23" t="s">
        <v>327</v>
      </c>
      <c r="H113" s="23"/>
      <c r="I113" s="175">
        <f t="shared" ref="I113:I114" si="8">I114</f>
        <v>9493333</v>
      </c>
    </row>
    <row r="114" spans="1:10" ht="54" customHeight="1" x14ac:dyDescent="0.2">
      <c r="B114" s="12"/>
      <c r="C114" s="207" t="s">
        <v>329</v>
      </c>
      <c r="D114" s="23"/>
      <c r="E114" s="23" t="s">
        <v>198</v>
      </c>
      <c r="F114" s="23" t="s">
        <v>187</v>
      </c>
      <c r="G114" s="23" t="s">
        <v>328</v>
      </c>
      <c r="H114" s="23"/>
      <c r="I114" s="175">
        <f t="shared" si="8"/>
        <v>9493333</v>
      </c>
    </row>
    <row r="115" spans="1:10" ht="18.75" customHeight="1" x14ac:dyDescent="0.2">
      <c r="B115" s="12"/>
      <c r="C115" s="29" t="s">
        <v>144</v>
      </c>
      <c r="D115" s="23"/>
      <c r="E115" s="23" t="s">
        <v>198</v>
      </c>
      <c r="F115" s="23" t="s">
        <v>187</v>
      </c>
      <c r="G115" s="23" t="s">
        <v>328</v>
      </c>
      <c r="H115" s="23" t="s">
        <v>240</v>
      </c>
      <c r="I115" s="175">
        <v>9493333</v>
      </c>
      <c r="J115" s="150"/>
    </row>
    <row r="116" spans="1:10" ht="51" x14ac:dyDescent="0.2">
      <c r="B116" s="12"/>
      <c r="C116" s="27" t="s">
        <v>78</v>
      </c>
      <c r="D116" s="23"/>
      <c r="E116" s="20" t="s">
        <v>198</v>
      </c>
      <c r="F116" s="20" t="s">
        <v>187</v>
      </c>
      <c r="G116" s="20" t="s">
        <v>31</v>
      </c>
      <c r="H116" s="20"/>
      <c r="I116" s="174">
        <f>I117</f>
        <v>1648344.7600000002</v>
      </c>
    </row>
    <row r="117" spans="1:10" ht="15" x14ac:dyDescent="0.2">
      <c r="B117" s="12"/>
      <c r="C117" s="13" t="s">
        <v>45</v>
      </c>
      <c r="D117" s="23"/>
      <c r="E117" s="23" t="s">
        <v>198</v>
      </c>
      <c r="F117" s="23" t="s">
        <v>187</v>
      </c>
      <c r="G117" s="23" t="s">
        <v>41</v>
      </c>
      <c r="H117" s="24"/>
      <c r="I117" s="175">
        <f>I118</f>
        <v>1648344.7600000002</v>
      </c>
    </row>
    <row r="118" spans="1:10" ht="23.25" customHeight="1" x14ac:dyDescent="0.2">
      <c r="B118" s="12"/>
      <c r="C118" s="13" t="s">
        <v>45</v>
      </c>
      <c r="D118" s="23"/>
      <c r="E118" s="23" t="s">
        <v>198</v>
      </c>
      <c r="F118" s="23" t="s">
        <v>187</v>
      </c>
      <c r="G118" s="23" t="s">
        <v>48</v>
      </c>
      <c r="H118" s="24"/>
      <c r="I118" s="175">
        <f>I119+I122</f>
        <v>1648344.7600000002</v>
      </c>
    </row>
    <row r="119" spans="1:10" ht="3.75" customHeight="1" x14ac:dyDescent="0.2">
      <c r="B119" s="12"/>
      <c r="C119" s="37" t="s">
        <v>105</v>
      </c>
      <c r="D119" s="23"/>
      <c r="E119" s="23" t="s">
        <v>198</v>
      </c>
      <c r="F119" s="23" t="s">
        <v>187</v>
      </c>
      <c r="G119" s="23" t="s">
        <v>50</v>
      </c>
      <c r="H119" s="38"/>
      <c r="I119" s="175">
        <f>I120+I121</f>
        <v>718318.09000000008</v>
      </c>
    </row>
    <row r="120" spans="1:10" ht="42" customHeight="1" x14ac:dyDescent="0.2">
      <c r="B120" s="12"/>
      <c r="C120" s="26" t="s">
        <v>146</v>
      </c>
      <c r="D120" s="23"/>
      <c r="E120" s="23" t="s">
        <v>198</v>
      </c>
      <c r="F120" s="23" t="s">
        <v>187</v>
      </c>
      <c r="G120" s="23" t="s">
        <v>50</v>
      </c>
      <c r="H120" s="23" t="s">
        <v>70</v>
      </c>
      <c r="I120" s="175">
        <v>631125.41</v>
      </c>
    </row>
    <row r="121" spans="1:10" ht="23.25" customHeight="1" x14ac:dyDescent="0.2">
      <c r="B121" s="12"/>
      <c r="C121" s="26" t="s">
        <v>374</v>
      </c>
      <c r="D121" s="20"/>
      <c r="E121" s="23" t="s">
        <v>198</v>
      </c>
      <c r="F121" s="23" t="s">
        <v>187</v>
      </c>
      <c r="G121" s="23" t="s">
        <v>50</v>
      </c>
      <c r="H121" s="23" t="s">
        <v>375</v>
      </c>
      <c r="I121" s="177">
        <v>87192.68</v>
      </c>
    </row>
    <row r="122" spans="1:10" ht="31.5" customHeight="1" x14ac:dyDescent="0.2">
      <c r="B122" s="12"/>
      <c r="C122" s="29" t="s">
        <v>97</v>
      </c>
      <c r="D122" s="23"/>
      <c r="E122" s="23" t="s">
        <v>198</v>
      </c>
      <c r="F122" s="23" t="s">
        <v>187</v>
      </c>
      <c r="G122" s="39" t="s">
        <v>51</v>
      </c>
      <c r="H122" s="40"/>
      <c r="I122" s="175">
        <f>I123+I124</f>
        <v>930026.67</v>
      </c>
    </row>
    <row r="123" spans="1:10" ht="36" customHeight="1" x14ac:dyDescent="0.2">
      <c r="B123" s="12"/>
      <c r="C123" s="26" t="s">
        <v>146</v>
      </c>
      <c r="D123" s="23"/>
      <c r="E123" s="23" t="s">
        <v>198</v>
      </c>
      <c r="F123" s="23" t="s">
        <v>187</v>
      </c>
      <c r="G123" s="39" t="s">
        <v>51</v>
      </c>
      <c r="H123" s="23" t="s">
        <v>70</v>
      </c>
      <c r="I123" s="175">
        <v>910105.05</v>
      </c>
    </row>
    <row r="124" spans="1:10" ht="23.25" customHeight="1" x14ac:dyDescent="0.2">
      <c r="B124" s="12"/>
      <c r="C124" s="26" t="s">
        <v>374</v>
      </c>
      <c r="D124" s="20"/>
      <c r="E124" s="23" t="s">
        <v>198</v>
      </c>
      <c r="F124" s="23" t="s">
        <v>187</v>
      </c>
      <c r="G124" s="39" t="s">
        <v>51</v>
      </c>
      <c r="H124" s="23" t="s">
        <v>375</v>
      </c>
      <c r="I124" s="175">
        <v>19921.62</v>
      </c>
    </row>
    <row r="125" spans="1:10" ht="18.75" customHeight="1" x14ac:dyDescent="0.2">
      <c r="B125" s="12"/>
      <c r="C125" s="27" t="s">
        <v>21</v>
      </c>
      <c r="D125" s="20"/>
      <c r="E125" s="20" t="s">
        <v>198</v>
      </c>
      <c r="F125" s="20" t="s">
        <v>193</v>
      </c>
      <c r="G125" s="23"/>
      <c r="H125" s="23"/>
      <c r="I125" s="174">
        <f t="shared" ref="I125:I126" si="9">I126</f>
        <v>1075394.0900000001</v>
      </c>
    </row>
    <row r="126" spans="1:10" ht="56.25" customHeight="1" x14ac:dyDescent="0.2">
      <c r="B126" s="12"/>
      <c r="C126" s="27" t="s">
        <v>78</v>
      </c>
      <c r="D126" s="20"/>
      <c r="E126" s="20" t="s">
        <v>198</v>
      </c>
      <c r="F126" s="20" t="s">
        <v>193</v>
      </c>
      <c r="G126" s="20" t="s">
        <v>31</v>
      </c>
      <c r="H126" s="20"/>
      <c r="I126" s="181">
        <f t="shared" si="9"/>
        <v>1075394.0900000001</v>
      </c>
    </row>
    <row r="127" spans="1:10" ht="17.25" customHeight="1" x14ac:dyDescent="0.2">
      <c r="A127" s="78"/>
      <c r="B127" s="81"/>
      <c r="C127" s="13" t="s">
        <v>45</v>
      </c>
      <c r="D127" s="23"/>
      <c r="E127" s="23" t="s">
        <v>198</v>
      </c>
      <c r="F127" s="23" t="s">
        <v>193</v>
      </c>
      <c r="G127" s="23" t="s">
        <v>41</v>
      </c>
      <c r="H127" s="23"/>
      <c r="I127" s="175">
        <f>I130</f>
        <v>1075394.0900000001</v>
      </c>
    </row>
    <row r="128" spans="1:10" ht="16.5" customHeight="1" x14ac:dyDescent="0.2">
      <c r="A128" s="78"/>
      <c r="B128" s="81"/>
      <c r="C128" s="13" t="s">
        <v>45</v>
      </c>
      <c r="D128" s="23"/>
      <c r="E128" s="23" t="s">
        <v>198</v>
      </c>
      <c r="F128" s="23" t="s">
        <v>193</v>
      </c>
      <c r="G128" s="23" t="s">
        <v>48</v>
      </c>
      <c r="H128" s="23"/>
      <c r="I128" s="175">
        <f t="shared" ref="I128:I129" si="10">I129</f>
        <v>1075394.0900000001</v>
      </c>
    </row>
    <row r="129" spans="1:9" ht="37.5" customHeight="1" x14ac:dyDescent="0.2">
      <c r="A129" s="78"/>
      <c r="B129" s="81"/>
      <c r="C129" s="79" t="s">
        <v>203</v>
      </c>
      <c r="D129" s="23"/>
      <c r="E129" s="23" t="s">
        <v>198</v>
      </c>
      <c r="F129" s="23" t="s">
        <v>193</v>
      </c>
      <c r="G129" s="23" t="s">
        <v>204</v>
      </c>
      <c r="H129" s="23"/>
      <c r="I129" s="175">
        <f t="shared" si="10"/>
        <v>1075394.0900000001</v>
      </c>
    </row>
    <row r="130" spans="1:9" ht="49.5" customHeight="1" x14ac:dyDescent="0.2">
      <c r="A130" s="78"/>
      <c r="B130" s="81"/>
      <c r="C130" s="26" t="s">
        <v>146</v>
      </c>
      <c r="D130" s="23"/>
      <c r="E130" s="23" t="s">
        <v>198</v>
      </c>
      <c r="F130" s="23" t="s">
        <v>193</v>
      </c>
      <c r="G130" s="23" t="s">
        <v>204</v>
      </c>
      <c r="H130" s="23" t="s">
        <v>70</v>
      </c>
      <c r="I130" s="175">
        <v>1075394.0900000001</v>
      </c>
    </row>
    <row r="131" spans="1:9" ht="18" customHeight="1" x14ac:dyDescent="0.2">
      <c r="B131" s="12"/>
      <c r="C131" s="27" t="s">
        <v>22</v>
      </c>
      <c r="D131" s="23"/>
      <c r="E131" s="20" t="s">
        <v>198</v>
      </c>
      <c r="F131" s="20" t="s">
        <v>194</v>
      </c>
      <c r="G131" s="23"/>
      <c r="H131" s="23"/>
      <c r="I131" s="174">
        <f>I132+I145+I154+I161+I170+I175</f>
        <v>49866826.990000002</v>
      </c>
    </row>
    <row r="132" spans="1:9" ht="40.5" customHeight="1" x14ac:dyDescent="0.2">
      <c r="B132" s="12"/>
      <c r="C132" s="41" t="s">
        <v>266</v>
      </c>
      <c r="D132" s="23"/>
      <c r="E132" s="20" t="s">
        <v>198</v>
      </c>
      <c r="F132" s="20" t="s">
        <v>194</v>
      </c>
      <c r="G132" s="20" t="s">
        <v>35</v>
      </c>
      <c r="H132" s="36"/>
      <c r="I132" s="174">
        <f>I133</f>
        <v>23213931.620000001</v>
      </c>
    </row>
    <row r="133" spans="1:9" ht="17.25" customHeight="1" x14ac:dyDescent="0.2">
      <c r="B133" s="12"/>
      <c r="C133" s="37" t="s">
        <v>277</v>
      </c>
      <c r="D133" s="23"/>
      <c r="E133" s="23" t="s">
        <v>198</v>
      </c>
      <c r="F133" s="23" t="s">
        <v>194</v>
      </c>
      <c r="G133" s="23" t="s">
        <v>278</v>
      </c>
      <c r="H133" s="36"/>
      <c r="I133" s="175">
        <f>I134+I142</f>
        <v>23213931.620000001</v>
      </c>
    </row>
    <row r="134" spans="1:9" ht="75" customHeight="1" x14ac:dyDescent="0.2">
      <c r="B134" s="12"/>
      <c r="C134" s="13" t="s">
        <v>279</v>
      </c>
      <c r="D134" s="23"/>
      <c r="E134" s="23" t="s">
        <v>198</v>
      </c>
      <c r="F134" s="23" t="s">
        <v>194</v>
      </c>
      <c r="G134" s="23" t="s">
        <v>280</v>
      </c>
      <c r="H134" s="23"/>
      <c r="I134" s="175">
        <f>I135+I138+I140</f>
        <v>22816563.09</v>
      </c>
    </row>
    <row r="135" spans="1:9" ht="32.25" customHeight="1" x14ac:dyDescent="0.2">
      <c r="B135" s="12"/>
      <c r="C135" s="29" t="s">
        <v>102</v>
      </c>
      <c r="D135" s="23"/>
      <c r="E135" s="23" t="s">
        <v>198</v>
      </c>
      <c r="F135" s="23" t="s">
        <v>194</v>
      </c>
      <c r="G135" s="23" t="s">
        <v>331</v>
      </c>
      <c r="H135" s="23"/>
      <c r="I135" s="175">
        <f>I136+I137</f>
        <v>5580777.3799999999</v>
      </c>
    </row>
    <row r="136" spans="1:9" ht="27" customHeight="1" x14ac:dyDescent="0.2">
      <c r="B136" s="12"/>
      <c r="C136" s="196" t="s">
        <v>80</v>
      </c>
      <c r="D136" s="23"/>
      <c r="E136" s="23" t="s">
        <v>198</v>
      </c>
      <c r="F136" s="23" t="s">
        <v>194</v>
      </c>
      <c r="G136" s="23" t="s">
        <v>331</v>
      </c>
      <c r="H136" s="23" t="s">
        <v>73</v>
      </c>
      <c r="I136" s="175">
        <v>5451463.8600000003</v>
      </c>
    </row>
    <row r="137" spans="1:9" ht="36.75" customHeight="1" x14ac:dyDescent="0.2">
      <c r="B137" s="12"/>
      <c r="C137" s="26" t="s">
        <v>67</v>
      </c>
      <c r="D137" s="23"/>
      <c r="E137" s="23" t="s">
        <v>198</v>
      </c>
      <c r="F137" s="23" t="s">
        <v>194</v>
      </c>
      <c r="G137" s="23" t="s">
        <v>331</v>
      </c>
      <c r="H137" s="23" t="s">
        <v>70</v>
      </c>
      <c r="I137" s="175">
        <v>129313.52</v>
      </c>
    </row>
    <row r="138" spans="1:9" ht="57" customHeight="1" x14ac:dyDescent="0.2">
      <c r="B138" s="12"/>
      <c r="C138" s="29" t="s">
        <v>98</v>
      </c>
      <c r="D138" s="23"/>
      <c r="E138" s="23" t="s">
        <v>198</v>
      </c>
      <c r="F138" s="23" t="s">
        <v>194</v>
      </c>
      <c r="G138" s="23" t="s">
        <v>281</v>
      </c>
      <c r="H138" s="23"/>
      <c r="I138" s="175">
        <f>I139</f>
        <v>16183153.710000001</v>
      </c>
    </row>
    <row r="139" spans="1:9" s="75" customFormat="1" ht="36" customHeight="1" x14ac:dyDescent="0.2">
      <c r="A139" s="71"/>
      <c r="B139" s="72"/>
      <c r="C139" s="73" t="s">
        <v>110</v>
      </c>
      <c r="D139" s="74"/>
      <c r="E139" s="23" t="s">
        <v>198</v>
      </c>
      <c r="F139" s="23" t="s">
        <v>194</v>
      </c>
      <c r="G139" s="74" t="s">
        <v>281</v>
      </c>
      <c r="H139" s="74" t="s">
        <v>70</v>
      </c>
      <c r="I139" s="182">
        <v>16183153.710000001</v>
      </c>
    </row>
    <row r="140" spans="1:9" s="75" customFormat="1" ht="36" customHeight="1" x14ac:dyDescent="0.2">
      <c r="A140" s="71"/>
      <c r="B140" s="72"/>
      <c r="C140" s="29" t="s">
        <v>170</v>
      </c>
      <c r="D140" s="74"/>
      <c r="E140" s="23" t="s">
        <v>198</v>
      </c>
      <c r="F140" s="23" t="s">
        <v>194</v>
      </c>
      <c r="G140" s="23" t="s">
        <v>282</v>
      </c>
      <c r="H140" s="74"/>
      <c r="I140" s="182">
        <f>I141</f>
        <v>1052632</v>
      </c>
    </row>
    <row r="141" spans="1:9" s="75" customFormat="1" ht="35.25" customHeight="1" x14ac:dyDescent="0.2">
      <c r="A141" s="71"/>
      <c r="B141" s="72"/>
      <c r="C141" s="26" t="s">
        <v>146</v>
      </c>
      <c r="D141" s="74"/>
      <c r="E141" s="23" t="s">
        <v>198</v>
      </c>
      <c r="F141" s="23" t="s">
        <v>194</v>
      </c>
      <c r="G141" s="23" t="s">
        <v>282</v>
      </c>
      <c r="H141" s="74" t="s">
        <v>70</v>
      </c>
      <c r="I141" s="182">
        <v>1052632</v>
      </c>
    </row>
    <row r="142" spans="1:9" s="75" customFormat="1" ht="39" customHeight="1" x14ac:dyDescent="0.2">
      <c r="A142" s="71"/>
      <c r="B142" s="72"/>
      <c r="C142" s="102" t="s">
        <v>320</v>
      </c>
      <c r="D142" s="74"/>
      <c r="E142" s="23" t="s">
        <v>198</v>
      </c>
      <c r="F142" s="23" t="s">
        <v>194</v>
      </c>
      <c r="G142" s="74" t="s">
        <v>318</v>
      </c>
      <c r="H142" s="74"/>
      <c r="I142" s="182">
        <f t="shared" ref="I142:I143" si="11">I143</f>
        <v>397368.53</v>
      </c>
    </row>
    <row r="143" spans="1:9" s="75" customFormat="1" ht="30" customHeight="1" x14ac:dyDescent="0.2">
      <c r="A143" s="71"/>
      <c r="B143" s="72"/>
      <c r="C143" s="29" t="s">
        <v>247</v>
      </c>
      <c r="D143" s="23"/>
      <c r="E143" s="23" t="s">
        <v>198</v>
      </c>
      <c r="F143" s="23" t="s">
        <v>194</v>
      </c>
      <c r="G143" s="23" t="s">
        <v>319</v>
      </c>
      <c r="H143" s="23"/>
      <c r="I143" s="175">
        <f t="shared" si="11"/>
        <v>397368.53</v>
      </c>
    </row>
    <row r="144" spans="1:9" s="75" customFormat="1" ht="40.5" customHeight="1" x14ac:dyDescent="0.2">
      <c r="A144" s="71"/>
      <c r="B144" s="72"/>
      <c r="C144" s="26" t="s">
        <v>146</v>
      </c>
      <c r="D144" s="23"/>
      <c r="E144" s="23" t="s">
        <v>198</v>
      </c>
      <c r="F144" s="23" t="s">
        <v>194</v>
      </c>
      <c r="G144" s="23" t="s">
        <v>319</v>
      </c>
      <c r="H144" s="23" t="s">
        <v>70</v>
      </c>
      <c r="I144" s="175">
        <v>397368.53</v>
      </c>
    </row>
    <row r="145" spans="1:10" s="75" customFormat="1" ht="63" customHeight="1" x14ac:dyDescent="0.2">
      <c r="A145" s="71"/>
      <c r="B145" s="72"/>
      <c r="C145" s="82" t="s">
        <v>290</v>
      </c>
      <c r="D145" s="74"/>
      <c r="E145" s="20" t="s">
        <v>198</v>
      </c>
      <c r="F145" s="20" t="s">
        <v>194</v>
      </c>
      <c r="G145" s="83" t="s">
        <v>138</v>
      </c>
      <c r="H145" s="74"/>
      <c r="I145" s="183">
        <f>I146+I150</f>
        <v>74589.81</v>
      </c>
      <c r="J145" s="162"/>
    </row>
    <row r="146" spans="1:10" s="75" customFormat="1" ht="19.5" customHeight="1" x14ac:dyDescent="0.2">
      <c r="A146" s="71"/>
      <c r="B146" s="72"/>
      <c r="C146" s="208" t="s">
        <v>344</v>
      </c>
      <c r="D146" s="74"/>
      <c r="E146" s="23" t="s">
        <v>198</v>
      </c>
      <c r="F146" s="23" t="s">
        <v>194</v>
      </c>
      <c r="G146" s="74" t="s">
        <v>359</v>
      </c>
      <c r="H146" s="74"/>
      <c r="I146" s="183">
        <f t="shared" ref="I146:I147" si="12">I147</f>
        <v>47511.66</v>
      </c>
    </row>
    <row r="147" spans="1:10" s="75" customFormat="1" ht="30" customHeight="1" x14ac:dyDescent="0.2">
      <c r="A147" s="71"/>
      <c r="B147" s="72"/>
      <c r="C147" s="208" t="s">
        <v>358</v>
      </c>
      <c r="D147" s="74"/>
      <c r="E147" s="23" t="s">
        <v>198</v>
      </c>
      <c r="F147" s="23" t="s">
        <v>194</v>
      </c>
      <c r="G147" s="74" t="s">
        <v>363</v>
      </c>
      <c r="H147" s="74"/>
      <c r="I147" s="183">
        <f t="shared" si="12"/>
        <v>47511.66</v>
      </c>
    </row>
    <row r="148" spans="1:10" s="75" customFormat="1" ht="26.25" customHeight="1" x14ac:dyDescent="0.2">
      <c r="A148" s="71"/>
      <c r="B148" s="72"/>
      <c r="C148" s="73" t="s">
        <v>130</v>
      </c>
      <c r="D148" s="74"/>
      <c r="E148" s="23" t="s">
        <v>198</v>
      </c>
      <c r="F148" s="23" t="s">
        <v>194</v>
      </c>
      <c r="G148" s="74" t="s">
        <v>364</v>
      </c>
      <c r="H148" s="74"/>
      <c r="I148" s="182">
        <f t="shared" ref="I148" si="13">I149</f>
        <v>47511.66</v>
      </c>
    </row>
    <row r="149" spans="1:10" s="75" customFormat="1" ht="33.7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74" t="s">
        <v>364</v>
      </c>
      <c r="H149" s="74" t="s">
        <v>70</v>
      </c>
      <c r="I149" s="182">
        <v>47511.66</v>
      </c>
    </row>
    <row r="150" spans="1:10" s="75" customFormat="1" ht="21.75" customHeight="1" x14ac:dyDescent="0.2">
      <c r="A150" s="71"/>
      <c r="B150" s="72"/>
      <c r="C150" s="29" t="s">
        <v>277</v>
      </c>
      <c r="D150" s="74"/>
      <c r="E150" s="23" t="s">
        <v>198</v>
      </c>
      <c r="F150" s="23" t="s">
        <v>194</v>
      </c>
      <c r="G150" s="74" t="s">
        <v>287</v>
      </c>
      <c r="H150" s="74"/>
      <c r="I150" s="182">
        <f t="shared" ref="I150:I152" si="14">I151</f>
        <v>27078.15</v>
      </c>
    </row>
    <row r="151" spans="1:10" s="75" customFormat="1" ht="56.25" customHeight="1" x14ac:dyDescent="0.2">
      <c r="A151" s="71"/>
      <c r="B151" s="72"/>
      <c r="C151" s="91" t="s">
        <v>288</v>
      </c>
      <c r="D151" s="74"/>
      <c r="E151" s="23" t="s">
        <v>198</v>
      </c>
      <c r="F151" s="23" t="s">
        <v>194</v>
      </c>
      <c r="G151" s="74" t="s">
        <v>289</v>
      </c>
      <c r="H151" s="74"/>
      <c r="I151" s="182">
        <f t="shared" si="14"/>
        <v>27078.15</v>
      </c>
      <c r="J151" s="164"/>
    </row>
    <row r="152" spans="1:10" s="75" customFormat="1" ht="71.25" customHeight="1" x14ac:dyDescent="0.2">
      <c r="A152" s="71"/>
      <c r="B152" s="72"/>
      <c r="C152" s="73" t="s">
        <v>291</v>
      </c>
      <c r="D152" s="74"/>
      <c r="E152" s="23" t="s">
        <v>198</v>
      </c>
      <c r="F152" s="23" t="s">
        <v>194</v>
      </c>
      <c r="G152" s="74" t="s">
        <v>292</v>
      </c>
      <c r="H152" s="74"/>
      <c r="I152" s="182">
        <f t="shared" si="14"/>
        <v>27078.15</v>
      </c>
      <c r="J152" s="164"/>
    </row>
    <row r="153" spans="1:10" s="75" customFormat="1" ht="30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74" t="s">
        <v>292</v>
      </c>
      <c r="H153" s="74" t="s">
        <v>70</v>
      </c>
      <c r="I153" s="182">
        <v>27078.15</v>
      </c>
      <c r="J153" s="164"/>
    </row>
    <row r="154" spans="1:10" s="75" customFormat="1" ht="49.5" customHeight="1" x14ac:dyDescent="0.2">
      <c r="A154" s="71"/>
      <c r="B154" s="72"/>
      <c r="C154" s="27" t="s">
        <v>268</v>
      </c>
      <c r="D154" s="74"/>
      <c r="E154" s="20" t="s">
        <v>198</v>
      </c>
      <c r="F154" s="20" t="s">
        <v>194</v>
      </c>
      <c r="G154" s="20" t="s">
        <v>169</v>
      </c>
      <c r="H154" s="74"/>
      <c r="I154" s="183">
        <f>I158+I160</f>
        <v>2414292.71</v>
      </c>
      <c r="J154" s="164"/>
    </row>
    <row r="155" spans="1:10" s="75" customFormat="1" ht="15.75" customHeight="1" x14ac:dyDescent="0.2">
      <c r="A155" s="71"/>
      <c r="B155" s="72"/>
      <c r="C155" s="209" t="s">
        <v>344</v>
      </c>
      <c r="D155" s="74"/>
      <c r="E155" s="23" t="s">
        <v>198</v>
      </c>
      <c r="F155" s="23" t="s">
        <v>194</v>
      </c>
      <c r="G155" s="23" t="s">
        <v>351</v>
      </c>
      <c r="H155" s="74"/>
      <c r="I155" s="182">
        <f>I158+I160</f>
        <v>2414292.71</v>
      </c>
      <c r="J155" s="164"/>
    </row>
    <row r="156" spans="1:10" s="75" customFormat="1" ht="47.25" customHeight="1" x14ac:dyDescent="0.2">
      <c r="A156" s="71"/>
      <c r="B156" s="72"/>
      <c r="C156" s="209" t="s">
        <v>350</v>
      </c>
      <c r="D156" s="74"/>
      <c r="E156" s="23" t="s">
        <v>198</v>
      </c>
      <c r="F156" s="23" t="s">
        <v>194</v>
      </c>
      <c r="G156" s="23" t="s">
        <v>352</v>
      </c>
      <c r="H156" s="74"/>
      <c r="I156" s="182">
        <f t="shared" ref="I156" si="15">I157</f>
        <v>946292.71</v>
      </c>
      <c r="J156" s="164"/>
    </row>
    <row r="157" spans="1:10" s="75" customFormat="1" ht="27" customHeight="1" x14ac:dyDescent="0.2">
      <c r="A157" s="71"/>
      <c r="B157" s="72"/>
      <c r="C157" s="73" t="s">
        <v>167</v>
      </c>
      <c r="D157" s="74"/>
      <c r="E157" s="23" t="s">
        <v>198</v>
      </c>
      <c r="F157" s="23" t="s">
        <v>194</v>
      </c>
      <c r="G157" s="23" t="s">
        <v>353</v>
      </c>
      <c r="H157" s="74"/>
      <c r="I157" s="182">
        <f t="shared" ref="I157" si="16">I158</f>
        <v>946292.71</v>
      </c>
      <c r="J157" s="164"/>
    </row>
    <row r="158" spans="1:10" s="75" customFormat="1" ht="26.25" customHeight="1" x14ac:dyDescent="0.2">
      <c r="A158" s="71"/>
      <c r="B158" s="72"/>
      <c r="C158" s="73" t="s">
        <v>110</v>
      </c>
      <c r="D158" s="74"/>
      <c r="E158" s="23" t="s">
        <v>198</v>
      </c>
      <c r="F158" s="23" t="s">
        <v>194</v>
      </c>
      <c r="G158" s="23" t="s">
        <v>353</v>
      </c>
      <c r="H158" s="74" t="s">
        <v>70</v>
      </c>
      <c r="I158" s="182">
        <v>946292.71</v>
      </c>
      <c r="J158" s="166"/>
    </row>
    <row r="159" spans="1:10" s="75" customFormat="1" ht="32.25" customHeight="1" x14ac:dyDescent="0.2">
      <c r="A159" s="71"/>
      <c r="B159" s="72"/>
      <c r="C159" s="73" t="s">
        <v>322</v>
      </c>
      <c r="D159" s="74"/>
      <c r="E159" s="23" t="s">
        <v>198</v>
      </c>
      <c r="F159" s="23" t="s">
        <v>194</v>
      </c>
      <c r="G159" s="23" t="s">
        <v>368</v>
      </c>
      <c r="H159" s="74"/>
      <c r="I159" s="182">
        <f>I160</f>
        <v>1468000</v>
      </c>
      <c r="J159" s="164"/>
    </row>
    <row r="160" spans="1:10" s="75" customFormat="1" ht="40.5" customHeight="1" x14ac:dyDescent="0.2">
      <c r="A160" s="71"/>
      <c r="B160" s="72"/>
      <c r="C160" s="73" t="s">
        <v>110</v>
      </c>
      <c r="D160" s="74"/>
      <c r="E160" s="23" t="s">
        <v>198</v>
      </c>
      <c r="F160" s="23" t="s">
        <v>194</v>
      </c>
      <c r="G160" s="23" t="s">
        <v>368</v>
      </c>
      <c r="H160" s="74" t="s">
        <v>70</v>
      </c>
      <c r="I160" s="182">
        <v>1468000</v>
      </c>
      <c r="J160" s="164"/>
    </row>
    <row r="161" spans="1:10" s="75" customFormat="1" ht="51" customHeight="1" x14ac:dyDescent="0.2">
      <c r="A161" s="71"/>
      <c r="B161" s="72"/>
      <c r="C161" s="82" t="s">
        <v>269</v>
      </c>
      <c r="D161" s="74"/>
      <c r="E161" s="20" t="s">
        <v>198</v>
      </c>
      <c r="F161" s="20" t="s">
        <v>194</v>
      </c>
      <c r="G161" s="84" t="s">
        <v>181</v>
      </c>
      <c r="H161" s="83"/>
      <c r="I161" s="183">
        <f>I162+I169</f>
        <v>21225456.850000001</v>
      </c>
      <c r="J161" s="164"/>
    </row>
    <row r="162" spans="1:10" s="75" customFormat="1" ht="18.75" customHeight="1" x14ac:dyDescent="0.2">
      <c r="A162" s="71"/>
      <c r="B162" s="72"/>
      <c r="C162" s="29" t="s">
        <v>354</v>
      </c>
      <c r="D162" s="74"/>
      <c r="E162" s="23" t="s">
        <v>198</v>
      </c>
      <c r="F162" s="23" t="s">
        <v>194</v>
      </c>
      <c r="G162" s="98" t="s">
        <v>362</v>
      </c>
      <c r="H162" s="83"/>
      <c r="I162" s="182">
        <f t="shared" ref="I162:I163" si="17">I163</f>
        <v>13483476.85</v>
      </c>
      <c r="J162" s="164"/>
    </row>
    <row r="163" spans="1:10" s="75" customFormat="1" ht="37.5" customHeight="1" x14ac:dyDescent="0.2">
      <c r="A163" s="71"/>
      <c r="B163" s="72"/>
      <c r="C163" s="102" t="s">
        <v>355</v>
      </c>
      <c r="D163" s="74"/>
      <c r="E163" s="23" t="s">
        <v>198</v>
      </c>
      <c r="F163" s="23" t="s">
        <v>194</v>
      </c>
      <c r="G163" s="98" t="s">
        <v>356</v>
      </c>
      <c r="H163" s="74"/>
      <c r="I163" s="182">
        <f t="shared" si="17"/>
        <v>13483476.85</v>
      </c>
      <c r="J163" s="164"/>
    </row>
    <row r="164" spans="1:10" s="75" customFormat="1" ht="33.75" customHeight="1" x14ac:dyDescent="0.2">
      <c r="A164" s="71"/>
      <c r="B164" s="72"/>
      <c r="C164" s="73" t="s">
        <v>256</v>
      </c>
      <c r="D164" s="74"/>
      <c r="E164" s="23" t="s">
        <v>198</v>
      </c>
      <c r="F164" s="23" t="s">
        <v>194</v>
      </c>
      <c r="G164" s="98" t="s">
        <v>357</v>
      </c>
      <c r="H164" s="74"/>
      <c r="I164" s="182">
        <f>I165</f>
        <v>13483476.85</v>
      </c>
      <c r="J164" s="164"/>
    </row>
    <row r="165" spans="1:10" s="75" customFormat="1" ht="39.75" customHeight="1" x14ac:dyDescent="0.2">
      <c r="A165" s="71"/>
      <c r="B165" s="72"/>
      <c r="C165" s="73" t="s">
        <v>110</v>
      </c>
      <c r="D165" s="74"/>
      <c r="E165" s="23" t="s">
        <v>198</v>
      </c>
      <c r="F165" s="23" t="s">
        <v>194</v>
      </c>
      <c r="G165" s="98" t="s">
        <v>357</v>
      </c>
      <c r="H165" s="74" t="s">
        <v>70</v>
      </c>
      <c r="I165" s="182">
        <v>13483476.85</v>
      </c>
      <c r="J165" s="164"/>
    </row>
    <row r="166" spans="1:10" s="75" customFormat="1" ht="17.25" customHeight="1" x14ac:dyDescent="0.2">
      <c r="A166" s="71"/>
      <c r="B166" s="72"/>
      <c r="C166" s="73" t="s">
        <v>344</v>
      </c>
      <c r="D166" s="74"/>
      <c r="E166" s="23" t="s">
        <v>198</v>
      </c>
      <c r="F166" s="23" t="s">
        <v>194</v>
      </c>
      <c r="G166" s="98" t="s">
        <v>361</v>
      </c>
      <c r="H166" s="74"/>
      <c r="I166" s="182">
        <f>I167</f>
        <v>7741980</v>
      </c>
      <c r="J166" s="164"/>
    </row>
    <row r="167" spans="1:10" s="75" customFormat="1" ht="42.75" customHeight="1" x14ac:dyDescent="0.2">
      <c r="A167" s="71"/>
      <c r="B167" s="72"/>
      <c r="C167" s="208" t="s">
        <v>360</v>
      </c>
      <c r="D167" s="74"/>
      <c r="E167" s="23" t="s">
        <v>198</v>
      </c>
      <c r="F167" s="23" t="s">
        <v>194</v>
      </c>
      <c r="G167" s="98" t="s">
        <v>365</v>
      </c>
      <c r="H167" s="74"/>
      <c r="I167" s="182">
        <f>I168</f>
        <v>7741980</v>
      </c>
      <c r="J167" s="164"/>
    </row>
    <row r="168" spans="1:10" s="75" customFormat="1" ht="40.5" customHeight="1" x14ac:dyDescent="0.2">
      <c r="A168" s="71"/>
      <c r="B168" s="72"/>
      <c r="C168" s="73" t="s">
        <v>184</v>
      </c>
      <c r="D168" s="74"/>
      <c r="E168" s="23" t="s">
        <v>198</v>
      </c>
      <c r="F168" s="23" t="s">
        <v>194</v>
      </c>
      <c r="G168" s="98" t="s">
        <v>366</v>
      </c>
      <c r="H168" s="74"/>
      <c r="I168" s="182">
        <f>I169</f>
        <v>7741980</v>
      </c>
      <c r="J168" s="164"/>
    </row>
    <row r="169" spans="1:10" s="75" customFormat="1" ht="34.5" customHeight="1" x14ac:dyDescent="0.2">
      <c r="A169" s="71"/>
      <c r="B169" s="72"/>
      <c r="C169" s="73" t="s">
        <v>110</v>
      </c>
      <c r="D169" s="74"/>
      <c r="E169" s="23" t="s">
        <v>198</v>
      </c>
      <c r="F169" s="23" t="s">
        <v>194</v>
      </c>
      <c r="G169" s="98" t="s">
        <v>366</v>
      </c>
      <c r="H169" s="74" t="s">
        <v>70</v>
      </c>
      <c r="I169" s="182">
        <v>7741980</v>
      </c>
      <c r="J169" s="166"/>
    </row>
    <row r="170" spans="1:10" s="75" customFormat="1" ht="63" customHeight="1" x14ac:dyDescent="0.2">
      <c r="A170" s="71"/>
      <c r="B170" s="72"/>
      <c r="C170" s="27" t="s">
        <v>270</v>
      </c>
      <c r="D170" s="74"/>
      <c r="E170" s="20" t="s">
        <v>198</v>
      </c>
      <c r="F170" s="20" t="s">
        <v>194</v>
      </c>
      <c r="G170" s="84" t="s">
        <v>165</v>
      </c>
      <c r="H170" s="74"/>
      <c r="I170" s="183">
        <f>I172</f>
        <v>438556</v>
      </c>
      <c r="J170" s="164"/>
    </row>
    <row r="171" spans="1:10" s="75" customFormat="1" ht="27" customHeight="1" x14ac:dyDescent="0.2">
      <c r="A171" s="71"/>
      <c r="B171" s="72"/>
      <c r="C171" s="29" t="s">
        <v>277</v>
      </c>
      <c r="D171" s="74"/>
      <c r="E171" s="23" t="s">
        <v>198</v>
      </c>
      <c r="F171" s="23" t="s">
        <v>194</v>
      </c>
      <c r="G171" s="23" t="s">
        <v>300</v>
      </c>
      <c r="H171" s="74"/>
      <c r="I171" s="183">
        <f>I172</f>
        <v>438556</v>
      </c>
      <c r="J171" s="164"/>
    </row>
    <row r="172" spans="1:10" s="75" customFormat="1" ht="41.25" customHeight="1" x14ac:dyDescent="0.2">
      <c r="A172" s="71"/>
      <c r="B172" s="72"/>
      <c r="C172" s="13" t="s">
        <v>284</v>
      </c>
      <c r="D172" s="74"/>
      <c r="E172" s="23" t="s">
        <v>198</v>
      </c>
      <c r="F172" s="23" t="s">
        <v>194</v>
      </c>
      <c r="G172" s="23" t="s">
        <v>301</v>
      </c>
      <c r="H172" s="74"/>
      <c r="I172" s="182">
        <f>I173</f>
        <v>438556</v>
      </c>
      <c r="J172" s="164"/>
    </row>
    <row r="173" spans="1:10" s="75" customFormat="1" ht="50.25" customHeight="1" x14ac:dyDescent="0.2">
      <c r="A173" s="71"/>
      <c r="B173" s="72"/>
      <c r="C173" s="29" t="s">
        <v>163</v>
      </c>
      <c r="D173" s="20"/>
      <c r="E173" s="23" t="s">
        <v>198</v>
      </c>
      <c r="F173" s="23" t="s">
        <v>194</v>
      </c>
      <c r="G173" s="23" t="s">
        <v>302</v>
      </c>
      <c r="H173" s="23"/>
      <c r="I173" s="182">
        <f>I174</f>
        <v>438556</v>
      </c>
      <c r="J173" s="164"/>
    </row>
    <row r="174" spans="1:10" s="75" customFormat="1" ht="37.5" customHeight="1" x14ac:dyDescent="0.2">
      <c r="A174" s="71"/>
      <c r="B174" s="72"/>
      <c r="C174" s="73" t="s">
        <v>110</v>
      </c>
      <c r="D174" s="74"/>
      <c r="E174" s="23" t="s">
        <v>198</v>
      </c>
      <c r="F174" s="23" t="s">
        <v>194</v>
      </c>
      <c r="G174" s="23" t="s">
        <v>302</v>
      </c>
      <c r="H174" s="74" t="s">
        <v>70</v>
      </c>
      <c r="I174" s="182">
        <v>438556</v>
      </c>
      <c r="J174" s="164"/>
    </row>
    <row r="175" spans="1:10" s="75" customFormat="1" ht="37.5" customHeight="1" x14ac:dyDescent="0.2">
      <c r="A175" s="71"/>
      <c r="B175" s="72"/>
      <c r="C175" s="27" t="s">
        <v>78</v>
      </c>
      <c r="D175" s="74"/>
      <c r="E175" s="20" t="s">
        <v>198</v>
      </c>
      <c r="F175" s="20" t="s">
        <v>194</v>
      </c>
      <c r="G175" s="20" t="s">
        <v>31</v>
      </c>
      <c r="H175" s="74"/>
      <c r="I175" s="183">
        <f t="shared" ref="I175:I176" si="18">I176</f>
        <v>2500000</v>
      </c>
      <c r="J175" s="164"/>
    </row>
    <row r="176" spans="1:10" s="75" customFormat="1" ht="18.75" customHeight="1" x14ac:dyDescent="0.2">
      <c r="A176" s="71"/>
      <c r="B176" s="72"/>
      <c r="C176" s="13" t="s">
        <v>45</v>
      </c>
      <c r="D176" s="23"/>
      <c r="E176" s="23" t="s">
        <v>198</v>
      </c>
      <c r="F176" s="23" t="s">
        <v>194</v>
      </c>
      <c r="G176" s="23" t="s">
        <v>41</v>
      </c>
      <c r="H176" s="74"/>
      <c r="I176" s="182">
        <f t="shared" si="18"/>
        <v>2500000</v>
      </c>
      <c r="J176" s="164"/>
    </row>
    <row r="177" spans="1:10" s="75" customFormat="1" ht="12" customHeight="1" x14ac:dyDescent="0.2">
      <c r="A177" s="71"/>
      <c r="B177" s="72"/>
      <c r="C177" s="13" t="s">
        <v>45</v>
      </c>
      <c r="D177" s="23"/>
      <c r="E177" s="23" t="s">
        <v>198</v>
      </c>
      <c r="F177" s="23" t="s">
        <v>194</v>
      </c>
      <c r="G177" s="23" t="s">
        <v>48</v>
      </c>
      <c r="H177" s="74"/>
      <c r="I177" s="182">
        <f>I178</f>
        <v>2500000</v>
      </c>
      <c r="J177" s="164"/>
    </row>
    <row r="178" spans="1:10" s="75" customFormat="1" ht="36" customHeight="1" x14ac:dyDescent="0.2">
      <c r="A178" s="71"/>
      <c r="B178" s="72"/>
      <c r="C178" s="73" t="s">
        <v>377</v>
      </c>
      <c r="D178" s="74"/>
      <c r="E178" s="23" t="s">
        <v>198</v>
      </c>
      <c r="F178" s="23" t="s">
        <v>194</v>
      </c>
      <c r="G178" s="23" t="s">
        <v>376</v>
      </c>
      <c r="H178" s="74"/>
      <c r="I178" s="182">
        <f>I179</f>
        <v>2500000</v>
      </c>
      <c r="J178" s="164"/>
    </row>
    <row r="179" spans="1:10" s="75" customFormat="1" ht="30" customHeight="1" x14ac:dyDescent="0.2">
      <c r="A179" s="71"/>
      <c r="B179" s="72"/>
      <c r="C179" s="73" t="s">
        <v>110</v>
      </c>
      <c r="D179" s="74"/>
      <c r="E179" s="23" t="s">
        <v>198</v>
      </c>
      <c r="F179" s="23" t="s">
        <v>194</v>
      </c>
      <c r="G179" s="23" t="s">
        <v>376</v>
      </c>
      <c r="H179" s="74" t="s">
        <v>70</v>
      </c>
      <c r="I179" s="182">
        <v>2500000</v>
      </c>
      <c r="J179" s="164"/>
    </row>
    <row r="180" spans="1:10" s="75" customFormat="1" ht="15" customHeight="1" x14ac:dyDescent="0.2">
      <c r="A180" s="71"/>
      <c r="B180" s="72"/>
      <c r="C180" s="194" t="s">
        <v>337</v>
      </c>
      <c r="D180" s="20"/>
      <c r="E180" s="20" t="s">
        <v>258</v>
      </c>
      <c r="F180" s="20" t="s">
        <v>188</v>
      </c>
      <c r="G180" s="23"/>
      <c r="H180" s="96"/>
      <c r="I180" s="174">
        <f>I181+I187</f>
        <v>356876.72</v>
      </c>
      <c r="J180" s="164"/>
    </row>
    <row r="181" spans="1:10" ht="15.75" customHeight="1" x14ac:dyDescent="0.2">
      <c r="A181" s="1"/>
      <c r="B181" s="12"/>
      <c r="C181" s="210" t="s">
        <v>260</v>
      </c>
      <c r="D181" s="20"/>
      <c r="E181" s="20" t="s">
        <v>258</v>
      </c>
      <c r="F181" s="20" t="s">
        <v>258</v>
      </c>
      <c r="G181" s="20"/>
      <c r="H181" s="20"/>
      <c r="I181" s="174">
        <f t="shared" ref="I181:I183" si="19">I182</f>
        <v>206876.72</v>
      </c>
      <c r="J181" s="165"/>
    </row>
    <row r="182" spans="1:10" ht="51" customHeight="1" x14ac:dyDescent="0.2">
      <c r="A182" s="1"/>
      <c r="B182" s="12"/>
      <c r="C182" s="27" t="s">
        <v>78</v>
      </c>
      <c r="D182" s="23"/>
      <c r="E182" s="20" t="s">
        <v>258</v>
      </c>
      <c r="F182" s="20" t="s">
        <v>258</v>
      </c>
      <c r="G182" s="20" t="s">
        <v>31</v>
      </c>
      <c r="H182" s="20"/>
      <c r="I182" s="174">
        <f t="shared" si="19"/>
        <v>206876.72</v>
      </c>
      <c r="J182" s="165"/>
    </row>
    <row r="183" spans="1:10" ht="17.25" customHeight="1" x14ac:dyDescent="0.2">
      <c r="A183" s="1"/>
      <c r="B183" s="12"/>
      <c r="C183" s="13" t="s">
        <v>45</v>
      </c>
      <c r="D183" s="23"/>
      <c r="E183" s="23" t="s">
        <v>258</v>
      </c>
      <c r="F183" s="23" t="s">
        <v>258</v>
      </c>
      <c r="G183" s="23" t="s">
        <v>41</v>
      </c>
      <c r="H183" s="24"/>
      <c r="I183" s="175">
        <f t="shared" si="19"/>
        <v>206876.72</v>
      </c>
      <c r="J183" s="165"/>
    </row>
    <row r="184" spans="1:10" ht="15.75" customHeight="1" x14ac:dyDescent="0.2">
      <c r="A184" s="1"/>
      <c r="B184" s="12"/>
      <c r="C184" s="13" t="s">
        <v>45</v>
      </c>
      <c r="D184" s="23"/>
      <c r="E184" s="23" t="s">
        <v>258</v>
      </c>
      <c r="F184" s="23" t="s">
        <v>258</v>
      </c>
      <c r="G184" s="23" t="s">
        <v>48</v>
      </c>
      <c r="H184" s="24"/>
      <c r="I184" s="175">
        <f t="shared" ref="I184:I185" si="20">I185</f>
        <v>206876.72</v>
      </c>
      <c r="J184" s="165"/>
    </row>
    <row r="185" spans="1:10" ht="33.75" customHeight="1" x14ac:dyDescent="0.2">
      <c r="A185" s="1"/>
      <c r="B185" s="12"/>
      <c r="C185" s="151" t="s">
        <v>324</v>
      </c>
      <c r="D185" s="20"/>
      <c r="E185" s="23" t="s">
        <v>258</v>
      </c>
      <c r="F185" s="23" t="s">
        <v>258</v>
      </c>
      <c r="G185" s="42" t="s">
        <v>325</v>
      </c>
      <c r="H185" s="23"/>
      <c r="I185" s="175">
        <f t="shared" si="20"/>
        <v>206876.72</v>
      </c>
      <c r="J185" s="165"/>
    </row>
    <row r="186" spans="1:10" ht="33" customHeight="1" x14ac:dyDescent="0.2">
      <c r="A186" s="1"/>
      <c r="B186" s="12"/>
      <c r="C186" s="73" t="s">
        <v>110</v>
      </c>
      <c r="D186" s="20"/>
      <c r="E186" s="23" t="s">
        <v>258</v>
      </c>
      <c r="F186" s="23" t="s">
        <v>258</v>
      </c>
      <c r="G186" s="42" t="s">
        <v>325</v>
      </c>
      <c r="H186" s="23" t="s">
        <v>70</v>
      </c>
      <c r="I186" s="175">
        <v>206876.72</v>
      </c>
      <c r="J186" s="165"/>
    </row>
    <row r="187" spans="1:10" ht="24" customHeight="1" x14ac:dyDescent="0.2">
      <c r="A187" s="1"/>
      <c r="B187" s="12"/>
      <c r="C187" s="211" t="s">
        <v>338</v>
      </c>
      <c r="D187" s="20"/>
      <c r="E187" s="20" t="s">
        <v>258</v>
      </c>
      <c r="F187" s="20" t="s">
        <v>195</v>
      </c>
      <c r="G187" s="20"/>
      <c r="H187" s="20"/>
      <c r="I187" s="174">
        <f t="shared" ref="I187:I191" si="21">I188</f>
        <v>150000</v>
      </c>
      <c r="J187" s="165"/>
    </row>
    <row r="188" spans="1:10" ht="25.5" customHeight="1" x14ac:dyDescent="0.2">
      <c r="A188" s="1"/>
      <c r="B188" s="12"/>
      <c r="C188" s="27" t="s">
        <v>78</v>
      </c>
      <c r="D188" s="23"/>
      <c r="E188" s="20" t="s">
        <v>258</v>
      </c>
      <c r="F188" s="20" t="s">
        <v>195</v>
      </c>
      <c r="G188" s="20" t="s">
        <v>31</v>
      </c>
      <c r="H188" s="20"/>
      <c r="I188" s="174">
        <f t="shared" si="21"/>
        <v>150000</v>
      </c>
      <c r="J188" s="165"/>
    </row>
    <row r="189" spans="1:10" ht="21.75" customHeight="1" x14ac:dyDescent="0.2">
      <c r="A189" s="1"/>
      <c r="B189" s="12"/>
      <c r="C189" s="13" t="s">
        <v>45</v>
      </c>
      <c r="D189" s="23"/>
      <c r="E189" s="23" t="s">
        <v>258</v>
      </c>
      <c r="F189" s="23" t="s">
        <v>195</v>
      </c>
      <c r="G189" s="23" t="s">
        <v>41</v>
      </c>
      <c r="H189" s="24"/>
      <c r="I189" s="175">
        <f t="shared" si="21"/>
        <v>150000</v>
      </c>
      <c r="J189" s="165"/>
    </row>
    <row r="190" spans="1:10" ht="20.25" customHeight="1" x14ac:dyDescent="0.2">
      <c r="A190" s="1"/>
      <c r="B190" s="12"/>
      <c r="C190" s="13" t="s">
        <v>45</v>
      </c>
      <c r="D190" s="23"/>
      <c r="E190" s="23" t="s">
        <v>258</v>
      </c>
      <c r="F190" s="23" t="s">
        <v>195</v>
      </c>
      <c r="G190" s="23" t="s">
        <v>48</v>
      </c>
      <c r="H190" s="24"/>
      <c r="I190" s="175">
        <f>I191</f>
        <v>150000</v>
      </c>
      <c r="J190" s="165"/>
    </row>
    <row r="191" spans="1:10" ht="36" customHeight="1" x14ac:dyDescent="0.2">
      <c r="A191" s="1"/>
      <c r="B191" s="12"/>
      <c r="C191" s="29" t="s">
        <v>262</v>
      </c>
      <c r="D191" s="20"/>
      <c r="E191" s="23" t="s">
        <v>258</v>
      </c>
      <c r="F191" s="23" t="s">
        <v>195</v>
      </c>
      <c r="G191" s="42" t="s">
        <v>261</v>
      </c>
      <c r="H191" s="23"/>
      <c r="I191" s="175">
        <f t="shared" si="21"/>
        <v>150000</v>
      </c>
      <c r="J191" s="165"/>
    </row>
    <row r="192" spans="1:10" ht="34.5" customHeight="1" x14ac:dyDescent="0.2">
      <c r="A192" s="1"/>
      <c r="B192" s="12"/>
      <c r="C192" s="73" t="s">
        <v>110</v>
      </c>
      <c r="D192" s="20"/>
      <c r="E192" s="23" t="s">
        <v>258</v>
      </c>
      <c r="F192" s="23" t="s">
        <v>195</v>
      </c>
      <c r="G192" s="42" t="s">
        <v>261</v>
      </c>
      <c r="H192" s="23" t="s">
        <v>70</v>
      </c>
      <c r="I192" s="175">
        <v>150000</v>
      </c>
      <c r="J192" s="165"/>
    </row>
    <row r="193" spans="1:10" ht="16.5" customHeight="1" x14ac:dyDescent="0.2">
      <c r="A193" s="1"/>
      <c r="B193" s="12"/>
      <c r="C193" s="27" t="s">
        <v>24</v>
      </c>
      <c r="D193" s="20"/>
      <c r="E193" s="44" t="s">
        <v>200</v>
      </c>
      <c r="F193" s="44" t="s">
        <v>187</v>
      </c>
      <c r="G193" s="20"/>
      <c r="H193" s="20"/>
      <c r="I193" s="174">
        <f t="shared" ref="I193" si="22">I194</f>
        <v>174323237.86000001</v>
      </c>
      <c r="J193" s="165"/>
    </row>
    <row r="194" spans="1:10" ht="51.75" customHeight="1" x14ac:dyDescent="0.2">
      <c r="A194" s="1"/>
      <c r="B194" s="12"/>
      <c r="C194" s="27" t="s">
        <v>271</v>
      </c>
      <c r="D194" s="20"/>
      <c r="E194" s="44" t="s">
        <v>200</v>
      </c>
      <c r="F194" s="44" t="s">
        <v>187</v>
      </c>
      <c r="G194" s="20" t="s">
        <v>36</v>
      </c>
      <c r="H194" s="36" t="s">
        <v>8</v>
      </c>
      <c r="I194" s="174">
        <f>I195+I205</f>
        <v>174323237.86000001</v>
      </c>
      <c r="J194" s="165"/>
    </row>
    <row r="195" spans="1:10" ht="21" customHeight="1" x14ac:dyDescent="0.2">
      <c r="A195" s="1"/>
      <c r="B195" s="12"/>
      <c r="C195" s="29" t="s">
        <v>277</v>
      </c>
      <c r="D195" s="20"/>
      <c r="E195" s="104" t="s">
        <v>200</v>
      </c>
      <c r="F195" s="104" t="s">
        <v>187</v>
      </c>
      <c r="G195" s="23" t="s">
        <v>304</v>
      </c>
      <c r="H195" s="36"/>
      <c r="I195" s="175">
        <f>I196+I202</f>
        <v>12676454.719999999</v>
      </c>
      <c r="J195" s="165"/>
    </row>
    <row r="196" spans="1:10" ht="29.25" customHeight="1" x14ac:dyDescent="0.2">
      <c r="A196" s="1"/>
      <c r="B196" s="12"/>
      <c r="C196" s="13" t="s">
        <v>303</v>
      </c>
      <c r="D196" s="23"/>
      <c r="E196" s="104" t="s">
        <v>200</v>
      </c>
      <c r="F196" s="104" t="s">
        <v>187</v>
      </c>
      <c r="G196" s="23" t="s">
        <v>305</v>
      </c>
      <c r="H196" s="24"/>
      <c r="I196" s="175">
        <f>I197+I201</f>
        <v>12135353.189999999</v>
      </c>
      <c r="J196" s="165"/>
    </row>
    <row r="197" spans="1:10" ht="29.25" customHeight="1" x14ac:dyDescent="0.2">
      <c r="A197" s="1"/>
      <c r="B197" s="12"/>
      <c r="C197" s="29" t="s">
        <v>102</v>
      </c>
      <c r="D197" s="23"/>
      <c r="E197" s="104" t="s">
        <v>200</v>
      </c>
      <c r="F197" s="104" t="s">
        <v>187</v>
      </c>
      <c r="G197" s="23" t="s">
        <v>306</v>
      </c>
      <c r="H197" s="23"/>
      <c r="I197" s="175">
        <f>I198+I199</f>
        <v>5579753.1899999995</v>
      </c>
      <c r="J197" s="165"/>
    </row>
    <row r="198" spans="1:10" ht="25.5" customHeight="1" x14ac:dyDescent="0.2">
      <c r="A198" s="1"/>
      <c r="B198" s="12"/>
      <c r="C198" s="196" t="s">
        <v>80</v>
      </c>
      <c r="D198" s="23"/>
      <c r="E198" s="104" t="s">
        <v>200</v>
      </c>
      <c r="F198" s="104" t="s">
        <v>187</v>
      </c>
      <c r="G198" s="23" t="s">
        <v>306</v>
      </c>
      <c r="H198" s="23" t="s">
        <v>73</v>
      </c>
      <c r="I198" s="175">
        <v>4172980.19</v>
      </c>
      <c r="J198" s="165"/>
    </row>
    <row r="199" spans="1:10" ht="38.25" customHeight="1" x14ac:dyDescent="0.2">
      <c r="A199" s="1"/>
      <c r="B199" s="12"/>
      <c r="C199" s="26" t="s">
        <v>146</v>
      </c>
      <c r="D199" s="23"/>
      <c r="E199" s="104" t="s">
        <v>200</v>
      </c>
      <c r="F199" s="104" t="s">
        <v>187</v>
      </c>
      <c r="G199" s="23" t="s">
        <v>306</v>
      </c>
      <c r="H199" s="23" t="s">
        <v>70</v>
      </c>
      <c r="I199" s="175">
        <v>1406773</v>
      </c>
      <c r="J199" s="165"/>
    </row>
    <row r="200" spans="1:10" ht="87" customHeight="1" x14ac:dyDescent="0.2">
      <c r="A200" s="1"/>
      <c r="B200" s="12"/>
      <c r="C200" s="196" t="s">
        <v>219</v>
      </c>
      <c r="D200" s="23"/>
      <c r="E200" s="104" t="s">
        <v>200</v>
      </c>
      <c r="F200" s="104" t="s">
        <v>187</v>
      </c>
      <c r="G200" s="23" t="s">
        <v>308</v>
      </c>
      <c r="H200" s="23"/>
      <c r="I200" s="175">
        <f>I201</f>
        <v>6555600</v>
      </c>
      <c r="J200" s="165"/>
    </row>
    <row r="201" spans="1:10" ht="25.5" customHeight="1" x14ac:dyDescent="0.2">
      <c r="A201" s="1"/>
      <c r="B201" s="12"/>
      <c r="C201" s="196" t="s">
        <v>80</v>
      </c>
      <c r="D201" s="23"/>
      <c r="E201" s="104" t="s">
        <v>200</v>
      </c>
      <c r="F201" s="104" t="s">
        <v>187</v>
      </c>
      <c r="G201" s="23" t="s">
        <v>308</v>
      </c>
      <c r="H201" s="23" t="s">
        <v>73</v>
      </c>
      <c r="I201" s="175">
        <v>6555600</v>
      </c>
      <c r="J201" s="165"/>
    </row>
    <row r="202" spans="1:10" ht="36" customHeight="1" x14ac:dyDescent="0.2">
      <c r="A202" s="1"/>
      <c r="B202" s="12"/>
      <c r="C202" s="13" t="s">
        <v>307</v>
      </c>
      <c r="D202" s="23"/>
      <c r="E202" s="104" t="s">
        <v>200</v>
      </c>
      <c r="F202" s="104" t="s">
        <v>187</v>
      </c>
      <c r="G202" s="23" t="s">
        <v>310</v>
      </c>
      <c r="H202" s="23"/>
      <c r="I202" s="175">
        <f t="shared" ref="I202:I203" si="23">I203</f>
        <v>541101.53</v>
      </c>
      <c r="J202" s="165"/>
    </row>
    <row r="203" spans="1:10" ht="9" customHeight="1" x14ac:dyDescent="0.2">
      <c r="A203" s="1"/>
      <c r="B203" s="12"/>
      <c r="C203" s="29" t="s">
        <v>103</v>
      </c>
      <c r="D203" s="23"/>
      <c r="E203" s="104" t="s">
        <v>200</v>
      </c>
      <c r="F203" s="104" t="s">
        <v>187</v>
      </c>
      <c r="G203" s="23" t="s">
        <v>309</v>
      </c>
      <c r="H203" s="23"/>
      <c r="I203" s="175">
        <f t="shared" si="23"/>
        <v>541101.53</v>
      </c>
      <c r="J203" s="165"/>
    </row>
    <row r="204" spans="1:10" ht="25.5" customHeight="1" x14ac:dyDescent="0.2">
      <c r="A204" s="1"/>
      <c r="B204" s="12"/>
      <c r="C204" s="26" t="s">
        <v>67</v>
      </c>
      <c r="D204" s="23"/>
      <c r="E204" s="104" t="s">
        <v>200</v>
      </c>
      <c r="F204" s="104" t="s">
        <v>187</v>
      </c>
      <c r="G204" s="23" t="s">
        <v>309</v>
      </c>
      <c r="H204" s="23" t="s">
        <v>70</v>
      </c>
      <c r="I204" s="175">
        <v>541101.53</v>
      </c>
      <c r="J204" s="165"/>
    </row>
    <row r="205" spans="1:10" ht="15.75" customHeight="1" x14ac:dyDescent="0.2">
      <c r="A205" s="1"/>
      <c r="B205" s="12"/>
      <c r="C205" s="208" t="s">
        <v>344</v>
      </c>
      <c r="D205" s="23"/>
      <c r="E205" s="104" t="s">
        <v>200</v>
      </c>
      <c r="F205" s="104" t="s">
        <v>187</v>
      </c>
      <c r="G205" s="23" t="s">
        <v>346</v>
      </c>
      <c r="H205" s="23"/>
      <c r="I205" s="175">
        <f>I206</f>
        <v>161646783.14000002</v>
      </c>
      <c r="J205" s="165"/>
    </row>
    <row r="206" spans="1:10" ht="29.25" customHeight="1" x14ac:dyDescent="0.2">
      <c r="A206" s="1"/>
      <c r="B206" s="12"/>
      <c r="C206" s="208" t="s">
        <v>345</v>
      </c>
      <c r="D206" s="23"/>
      <c r="E206" s="104" t="s">
        <v>200</v>
      </c>
      <c r="F206" s="104" t="s">
        <v>187</v>
      </c>
      <c r="G206" s="145" t="s">
        <v>347</v>
      </c>
      <c r="H206" s="145"/>
      <c r="I206" s="184">
        <f>I208+I210+I212</f>
        <v>161646783.14000002</v>
      </c>
      <c r="J206" s="165"/>
    </row>
    <row r="207" spans="1:10" ht="22.5" customHeight="1" x14ac:dyDescent="0.2">
      <c r="A207" s="1"/>
      <c r="B207" s="12"/>
      <c r="C207" s="26" t="s">
        <v>142</v>
      </c>
      <c r="D207" s="23"/>
      <c r="E207" s="104" t="s">
        <v>200</v>
      </c>
      <c r="F207" s="104" t="s">
        <v>187</v>
      </c>
      <c r="G207" s="145" t="s">
        <v>348</v>
      </c>
      <c r="H207" s="145"/>
      <c r="I207" s="184">
        <f>I208</f>
        <v>154351767.55000001</v>
      </c>
      <c r="J207" s="165"/>
    </row>
    <row r="208" spans="1:10" ht="20.25" customHeight="1" x14ac:dyDescent="0.2">
      <c r="A208" s="1"/>
      <c r="B208" s="12"/>
      <c r="C208" s="26" t="s">
        <v>144</v>
      </c>
      <c r="D208" s="23"/>
      <c r="E208" s="104" t="s">
        <v>200</v>
      </c>
      <c r="F208" s="104" t="s">
        <v>187</v>
      </c>
      <c r="G208" s="145" t="s">
        <v>348</v>
      </c>
      <c r="H208" s="145">
        <v>410</v>
      </c>
      <c r="I208" s="184">
        <v>154351767.55000001</v>
      </c>
      <c r="J208" s="165"/>
    </row>
    <row r="209" spans="1:10" ht="27" customHeight="1" x14ac:dyDescent="0.2">
      <c r="A209" s="1"/>
      <c r="B209" s="12"/>
      <c r="C209" s="26" t="s">
        <v>147</v>
      </c>
      <c r="D209" s="23"/>
      <c r="E209" s="104" t="s">
        <v>200</v>
      </c>
      <c r="F209" s="104" t="s">
        <v>187</v>
      </c>
      <c r="G209" s="145" t="s">
        <v>349</v>
      </c>
      <c r="H209" s="145"/>
      <c r="I209" s="184">
        <f>I210</f>
        <v>2293991.7200000002</v>
      </c>
      <c r="J209" s="165"/>
    </row>
    <row r="210" spans="1:10" ht="19.5" customHeight="1" x14ac:dyDescent="0.2">
      <c r="A210" s="1"/>
      <c r="B210" s="12"/>
      <c r="C210" s="26" t="s">
        <v>144</v>
      </c>
      <c r="D210" s="23"/>
      <c r="E210" s="104" t="s">
        <v>200</v>
      </c>
      <c r="F210" s="104" t="s">
        <v>187</v>
      </c>
      <c r="G210" s="145" t="s">
        <v>349</v>
      </c>
      <c r="H210" s="145">
        <v>410</v>
      </c>
      <c r="I210" s="184">
        <v>2293991.7200000002</v>
      </c>
      <c r="J210" s="165"/>
    </row>
    <row r="211" spans="1:10" ht="41.25" customHeight="1" x14ac:dyDescent="0.2">
      <c r="A211" s="1"/>
      <c r="B211" s="12"/>
      <c r="C211" s="212" t="s">
        <v>383</v>
      </c>
      <c r="D211" s="23"/>
      <c r="E211" s="104" t="s">
        <v>200</v>
      </c>
      <c r="F211" s="104" t="s">
        <v>187</v>
      </c>
      <c r="G211" s="145" t="s">
        <v>384</v>
      </c>
      <c r="H211" s="145"/>
      <c r="I211" s="184">
        <f>I212</f>
        <v>5001023.87</v>
      </c>
      <c r="J211" s="165"/>
    </row>
    <row r="212" spans="1:10" ht="20.25" customHeight="1" x14ac:dyDescent="0.2">
      <c r="A212" s="1"/>
      <c r="B212" s="12"/>
      <c r="C212" s="26" t="s">
        <v>144</v>
      </c>
      <c r="D212" s="23"/>
      <c r="E212" s="104" t="s">
        <v>200</v>
      </c>
      <c r="F212" s="104" t="s">
        <v>187</v>
      </c>
      <c r="G212" s="145" t="s">
        <v>384</v>
      </c>
      <c r="H212" s="145">
        <v>410</v>
      </c>
      <c r="I212" s="184">
        <v>5001023.87</v>
      </c>
      <c r="J212" s="165"/>
    </row>
    <row r="213" spans="1:10" ht="14.25" customHeight="1" x14ac:dyDescent="0.2">
      <c r="A213" s="1"/>
      <c r="B213" s="12"/>
      <c r="C213" s="194" t="s">
        <v>332</v>
      </c>
      <c r="D213" s="20"/>
      <c r="E213" s="20" t="s">
        <v>199</v>
      </c>
      <c r="F213" s="20" t="s">
        <v>188</v>
      </c>
      <c r="G213" s="23"/>
      <c r="H213" s="96"/>
      <c r="I213" s="174">
        <f>I214</f>
        <v>158713.07999999999</v>
      </c>
      <c r="J213" s="165"/>
    </row>
    <row r="214" spans="1:10" ht="19.5" customHeight="1" x14ac:dyDescent="0.2">
      <c r="A214" s="1"/>
      <c r="B214" s="12"/>
      <c r="C214" s="27" t="s">
        <v>25</v>
      </c>
      <c r="D214" s="20"/>
      <c r="E214" s="20" t="s">
        <v>199</v>
      </c>
      <c r="F214" s="20" t="s">
        <v>187</v>
      </c>
      <c r="G214" s="20"/>
      <c r="H214" s="20"/>
      <c r="I214" s="174">
        <f t="shared" ref="I214:I218" si="24">I215</f>
        <v>158713.07999999999</v>
      </c>
      <c r="J214" s="165"/>
    </row>
    <row r="215" spans="1:10" ht="37.5" customHeight="1" x14ac:dyDescent="0.2">
      <c r="A215" s="1"/>
      <c r="B215" s="12"/>
      <c r="C215" s="27" t="s">
        <v>78</v>
      </c>
      <c r="D215" s="23"/>
      <c r="E215" s="20" t="s">
        <v>199</v>
      </c>
      <c r="F215" s="20" t="s">
        <v>187</v>
      </c>
      <c r="G215" s="20" t="s">
        <v>31</v>
      </c>
      <c r="H215" s="20"/>
      <c r="I215" s="174">
        <f t="shared" si="24"/>
        <v>158713.07999999999</v>
      </c>
      <c r="J215" s="165"/>
    </row>
    <row r="216" spans="1:10" ht="19.5" customHeight="1" x14ac:dyDescent="0.2">
      <c r="A216" s="1"/>
      <c r="B216" s="12"/>
      <c r="C216" s="13" t="s">
        <v>45</v>
      </c>
      <c r="D216" s="23"/>
      <c r="E216" s="23" t="s">
        <v>199</v>
      </c>
      <c r="F216" s="23" t="s">
        <v>187</v>
      </c>
      <c r="G216" s="23" t="s">
        <v>41</v>
      </c>
      <c r="H216" s="24"/>
      <c r="I216" s="175">
        <f t="shared" si="24"/>
        <v>158713.07999999999</v>
      </c>
      <c r="J216" s="165"/>
    </row>
    <row r="217" spans="1:10" ht="19.5" customHeight="1" x14ac:dyDescent="0.2">
      <c r="A217" s="1"/>
      <c r="B217" s="12"/>
      <c r="C217" s="13" t="s">
        <v>45</v>
      </c>
      <c r="D217" s="23"/>
      <c r="E217" s="23" t="s">
        <v>199</v>
      </c>
      <c r="F217" s="23" t="s">
        <v>187</v>
      </c>
      <c r="G217" s="23" t="s">
        <v>48</v>
      </c>
      <c r="H217" s="24"/>
      <c r="I217" s="175">
        <f t="shared" si="24"/>
        <v>158713.07999999999</v>
      </c>
      <c r="J217" s="165"/>
    </row>
    <row r="218" spans="1:10" ht="19.5" customHeight="1" x14ac:dyDescent="0.2">
      <c r="A218" s="1"/>
      <c r="B218" s="12"/>
      <c r="C218" s="29" t="s">
        <v>99</v>
      </c>
      <c r="D218" s="20"/>
      <c r="E218" s="23" t="s">
        <v>199</v>
      </c>
      <c r="F218" s="23" t="s">
        <v>187</v>
      </c>
      <c r="G218" s="42" t="s">
        <v>52</v>
      </c>
      <c r="H218" s="23"/>
      <c r="I218" s="175">
        <f t="shared" si="24"/>
        <v>158713.07999999999</v>
      </c>
      <c r="J218" s="165"/>
    </row>
    <row r="219" spans="1:10" ht="30" customHeight="1" thickBot="1" x14ac:dyDescent="0.25">
      <c r="A219" s="1"/>
      <c r="B219" s="12"/>
      <c r="C219" s="213" t="s">
        <v>140</v>
      </c>
      <c r="D219" s="20"/>
      <c r="E219" s="23" t="s">
        <v>199</v>
      </c>
      <c r="F219" s="23" t="s">
        <v>187</v>
      </c>
      <c r="G219" s="42" t="s">
        <v>52</v>
      </c>
      <c r="H219" s="23" t="s">
        <v>71</v>
      </c>
      <c r="I219" s="175">
        <v>158713.07999999999</v>
      </c>
      <c r="J219" s="165"/>
    </row>
    <row r="220" spans="1:10" ht="28.5" customHeight="1" x14ac:dyDescent="0.2">
      <c r="A220" s="1"/>
      <c r="B220" s="241"/>
      <c r="C220" s="27" t="s">
        <v>27</v>
      </c>
      <c r="D220" s="23"/>
      <c r="E220" s="20" t="s">
        <v>191</v>
      </c>
      <c r="F220" s="20" t="s">
        <v>198</v>
      </c>
      <c r="G220" s="20"/>
      <c r="H220" s="20"/>
      <c r="I220" s="174">
        <f>I221</f>
        <v>227819.02</v>
      </c>
      <c r="J220" s="165"/>
    </row>
    <row r="221" spans="1:10" ht="48.75" customHeight="1" x14ac:dyDescent="0.2">
      <c r="A221" s="1"/>
      <c r="B221" s="241"/>
      <c r="C221" s="27" t="s">
        <v>78</v>
      </c>
      <c r="D221" s="23"/>
      <c r="E221" s="20" t="s">
        <v>191</v>
      </c>
      <c r="F221" s="20" t="s">
        <v>198</v>
      </c>
      <c r="G221" s="20" t="s">
        <v>31</v>
      </c>
      <c r="H221" s="36"/>
      <c r="I221" s="174">
        <f>I222</f>
        <v>227819.02</v>
      </c>
      <c r="J221" s="165"/>
    </row>
    <row r="222" spans="1:10" ht="15" x14ac:dyDescent="0.2">
      <c r="A222" s="1"/>
      <c r="B222" s="241"/>
      <c r="C222" s="13" t="s">
        <v>45</v>
      </c>
      <c r="D222" s="23"/>
      <c r="E222" s="23" t="s">
        <v>191</v>
      </c>
      <c r="F222" s="23" t="s">
        <v>198</v>
      </c>
      <c r="G222" s="23" t="s">
        <v>41</v>
      </c>
      <c r="H222" s="23"/>
      <c r="I222" s="175">
        <f>I223</f>
        <v>227819.02</v>
      </c>
      <c r="J222" s="165"/>
    </row>
    <row r="223" spans="1:10" ht="15" x14ac:dyDescent="0.2">
      <c r="A223" s="1"/>
      <c r="B223" s="241"/>
      <c r="C223" s="13" t="s">
        <v>45</v>
      </c>
      <c r="D223" s="23"/>
      <c r="E223" s="23" t="s">
        <v>191</v>
      </c>
      <c r="F223" s="23" t="s">
        <v>198</v>
      </c>
      <c r="G223" s="23" t="s">
        <v>48</v>
      </c>
      <c r="H223" s="23"/>
      <c r="I223" s="175">
        <f>I224</f>
        <v>227819.02</v>
      </c>
      <c r="J223" s="165"/>
    </row>
    <row r="224" spans="1:10" ht="38.25" x14ac:dyDescent="0.2">
      <c r="A224" s="1"/>
      <c r="B224" s="241"/>
      <c r="C224" s="29" t="s">
        <v>100</v>
      </c>
      <c r="D224" s="23"/>
      <c r="E224" s="23" t="s">
        <v>191</v>
      </c>
      <c r="F224" s="23" t="s">
        <v>198</v>
      </c>
      <c r="G224" s="23" t="s">
        <v>159</v>
      </c>
      <c r="H224" s="23"/>
      <c r="I224" s="175">
        <f>I225</f>
        <v>227819.02</v>
      </c>
      <c r="J224" s="165"/>
    </row>
    <row r="225" spans="1:12" ht="39" thickBot="1" x14ac:dyDescent="0.25">
      <c r="A225" s="1"/>
      <c r="B225" s="241"/>
      <c r="C225" s="26" t="s">
        <v>146</v>
      </c>
      <c r="D225" s="23"/>
      <c r="E225" s="23" t="s">
        <v>191</v>
      </c>
      <c r="F225" s="23" t="s">
        <v>198</v>
      </c>
      <c r="G225" s="23" t="s">
        <v>159</v>
      </c>
      <c r="H225" s="23" t="s">
        <v>70</v>
      </c>
      <c r="I225" s="175">
        <v>227819.02</v>
      </c>
      <c r="J225" s="165"/>
    </row>
    <row r="226" spans="1:12" ht="63.75" customHeight="1" thickBot="1" x14ac:dyDescent="0.25">
      <c r="A226" s="1"/>
      <c r="B226" s="223">
        <v>2</v>
      </c>
      <c r="C226" s="214" t="s">
        <v>112</v>
      </c>
      <c r="D226" s="60" t="s">
        <v>117</v>
      </c>
      <c r="E226" s="56"/>
      <c r="F226" s="56"/>
      <c r="G226" s="57"/>
      <c r="H226" s="47"/>
      <c r="I226" s="173">
        <f>I227</f>
        <v>3352657.07</v>
      </c>
      <c r="J226" s="165"/>
    </row>
    <row r="227" spans="1:12" ht="18.75" customHeight="1" x14ac:dyDescent="0.2">
      <c r="A227" s="1"/>
      <c r="B227" s="97"/>
      <c r="C227" s="190" t="s">
        <v>119</v>
      </c>
      <c r="D227" s="11"/>
      <c r="E227" s="20" t="s">
        <v>187</v>
      </c>
      <c r="F227" s="20" t="s">
        <v>188</v>
      </c>
      <c r="G227" s="21"/>
      <c r="H227" s="11"/>
      <c r="I227" s="174">
        <f>I235+I228</f>
        <v>3352657.07</v>
      </c>
      <c r="J227" s="165"/>
      <c r="K227" s="142"/>
      <c r="L227" s="142"/>
    </row>
    <row r="228" spans="1:12" ht="46.5" customHeight="1" x14ac:dyDescent="0.2">
      <c r="A228" s="1"/>
      <c r="B228" s="97"/>
      <c r="C228" s="215" t="s">
        <v>221</v>
      </c>
      <c r="D228" s="112"/>
      <c r="E228" s="20" t="s">
        <v>187</v>
      </c>
      <c r="F228" s="20" t="s">
        <v>193</v>
      </c>
      <c r="G228" s="112"/>
      <c r="H228" s="112"/>
      <c r="I228" s="185">
        <f t="shared" ref="I228:I231" si="25">I229</f>
        <v>2298657.88</v>
      </c>
      <c r="J228" s="165"/>
    </row>
    <row r="229" spans="1:12" ht="52.5" customHeight="1" x14ac:dyDescent="0.2">
      <c r="A229" s="1"/>
      <c r="B229" s="97"/>
      <c r="C229" s="216" t="s">
        <v>9</v>
      </c>
      <c r="D229" s="114"/>
      <c r="E229" s="20" t="s">
        <v>187</v>
      </c>
      <c r="F229" s="20" t="s">
        <v>193</v>
      </c>
      <c r="G229" s="114" t="s">
        <v>30</v>
      </c>
      <c r="H229" s="114"/>
      <c r="I229" s="185">
        <f t="shared" si="25"/>
        <v>2298657.88</v>
      </c>
      <c r="J229" s="165"/>
    </row>
    <row r="230" spans="1:12" ht="28.5" customHeight="1" x14ac:dyDescent="0.2">
      <c r="A230" s="1"/>
      <c r="B230" s="97"/>
      <c r="C230" s="217" t="s">
        <v>222</v>
      </c>
      <c r="D230" s="116"/>
      <c r="E230" s="23" t="s">
        <v>187</v>
      </c>
      <c r="F230" s="23" t="s">
        <v>193</v>
      </c>
      <c r="G230" s="118" t="s">
        <v>223</v>
      </c>
      <c r="H230" s="116"/>
      <c r="I230" s="184">
        <f t="shared" si="25"/>
        <v>2298657.88</v>
      </c>
      <c r="J230" s="165"/>
    </row>
    <row r="231" spans="1:12" ht="19.5" customHeight="1" x14ac:dyDescent="0.2">
      <c r="A231" s="1"/>
      <c r="B231" s="97"/>
      <c r="C231" s="218" t="s">
        <v>224</v>
      </c>
      <c r="D231" s="114"/>
      <c r="E231" s="23" t="s">
        <v>187</v>
      </c>
      <c r="F231" s="23" t="s">
        <v>193</v>
      </c>
      <c r="G231" s="118" t="s">
        <v>225</v>
      </c>
      <c r="H231" s="114"/>
      <c r="I231" s="184">
        <f t="shared" si="25"/>
        <v>2298657.88</v>
      </c>
      <c r="J231" s="165"/>
    </row>
    <row r="232" spans="1:12" ht="29.25" customHeight="1" x14ac:dyDescent="0.2">
      <c r="A232" s="1"/>
      <c r="B232" s="97"/>
      <c r="C232" s="218" t="s">
        <v>222</v>
      </c>
      <c r="D232" s="118"/>
      <c r="E232" s="23" t="s">
        <v>187</v>
      </c>
      <c r="F232" s="23" t="s">
        <v>193</v>
      </c>
      <c r="G232" s="118" t="s">
        <v>226</v>
      </c>
      <c r="H232" s="114"/>
      <c r="I232" s="184">
        <f>I233</f>
        <v>2298657.88</v>
      </c>
      <c r="J232" s="165"/>
    </row>
    <row r="233" spans="1:12" ht="30.75" customHeight="1" x14ac:dyDescent="0.2">
      <c r="A233" s="1"/>
      <c r="B233" s="97"/>
      <c r="C233" s="219" t="s">
        <v>228</v>
      </c>
      <c r="D233" s="118"/>
      <c r="E233" s="23" t="s">
        <v>187</v>
      </c>
      <c r="F233" s="23" t="s">
        <v>193</v>
      </c>
      <c r="G233" s="118" t="s">
        <v>226</v>
      </c>
      <c r="H233" s="118">
        <v>120</v>
      </c>
      <c r="I233" s="184">
        <v>2298657.88</v>
      </c>
      <c r="J233" s="165"/>
    </row>
    <row r="234" spans="1:12" ht="48" customHeight="1" x14ac:dyDescent="0.2">
      <c r="A234" s="1"/>
      <c r="B234" s="97"/>
      <c r="C234" s="27" t="s">
        <v>373</v>
      </c>
      <c r="D234" s="11"/>
      <c r="E234" s="20" t="s">
        <v>187</v>
      </c>
      <c r="F234" s="20" t="s">
        <v>194</v>
      </c>
      <c r="G234" s="21"/>
      <c r="H234" s="11"/>
      <c r="I234" s="174">
        <f>I235</f>
        <v>1053999.19</v>
      </c>
      <c r="J234" s="165"/>
    </row>
    <row r="235" spans="1:12" ht="52.5" customHeight="1" x14ac:dyDescent="0.2">
      <c r="A235" s="1"/>
      <c r="B235" s="97"/>
      <c r="C235" s="191" t="s">
        <v>371</v>
      </c>
      <c r="D235" s="11"/>
      <c r="E235" s="20" t="s">
        <v>187</v>
      </c>
      <c r="F235" s="20" t="s">
        <v>194</v>
      </c>
      <c r="G235" s="22" t="s">
        <v>30</v>
      </c>
      <c r="H235" s="11"/>
      <c r="I235" s="174">
        <f>I236</f>
        <v>1053999.19</v>
      </c>
    </row>
    <row r="236" spans="1:12" ht="54.75" customHeight="1" x14ac:dyDescent="0.2">
      <c r="A236" s="1"/>
      <c r="B236" s="97"/>
      <c r="C236" s="13" t="s">
        <v>75</v>
      </c>
      <c r="D236" s="23"/>
      <c r="E236" s="23" t="s">
        <v>187</v>
      </c>
      <c r="F236" s="23" t="s">
        <v>194</v>
      </c>
      <c r="G236" s="23" t="s">
        <v>46</v>
      </c>
      <c r="H236" s="24"/>
      <c r="I236" s="175">
        <f>I237</f>
        <v>1053999.19</v>
      </c>
    </row>
    <row r="237" spans="1:12" ht="16.5" customHeight="1" x14ac:dyDescent="0.2">
      <c r="A237" s="1"/>
      <c r="B237" s="97"/>
      <c r="C237" s="13" t="s">
        <v>45</v>
      </c>
      <c r="D237" s="23"/>
      <c r="E237" s="23" t="s">
        <v>187</v>
      </c>
      <c r="F237" s="23" t="s">
        <v>194</v>
      </c>
      <c r="G237" s="23" t="s">
        <v>47</v>
      </c>
      <c r="H237" s="24"/>
      <c r="I237" s="175">
        <f>I238</f>
        <v>1053999.19</v>
      </c>
    </row>
    <row r="238" spans="1:12" ht="24.75" customHeight="1" x14ac:dyDescent="0.2">
      <c r="A238" s="1"/>
      <c r="B238" s="97"/>
      <c r="C238" s="26" t="s">
        <v>107</v>
      </c>
      <c r="D238" s="11"/>
      <c r="E238" s="23" t="s">
        <v>187</v>
      </c>
      <c r="F238" s="23" t="s">
        <v>194</v>
      </c>
      <c r="G238" s="21" t="s">
        <v>53</v>
      </c>
      <c r="H238" s="24"/>
      <c r="I238" s="175">
        <f>I239+I240</f>
        <v>1053999.19</v>
      </c>
    </row>
    <row r="239" spans="1:12" ht="30.75" customHeight="1" x14ac:dyDescent="0.2">
      <c r="A239" s="1"/>
      <c r="B239" s="97"/>
      <c r="C239" s="28" t="s">
        <v>66</v>
      </c>
      <c r="D239" s="24"/>
      <c r="E239" s="23" t="s">
        <v>187</v>
      </c>
      <c r="F239" s="23" t="s">
        <v>194</v>
      </c>
      <c r="G239" s="21" t="s">
        <v>53</v>
      </c>
      <c r="H239" s="24">
        <v>120</v>
      </c>
      <c r="I239" s="175">
        <v>505099.19</v>
      </c>
    </row>
    <row r="240" spans="1:12" ht="40.5" customHeight="1" x14ac:dyDescent="0.2">
      <c r="A240" s="1"/>
      <c r="B240" s="157"/>
      <c r="C240" s="26" t="s">
        <v>146</v>
      </c>
      <c r="D240" s="11"/>
      <c r="E240" s="23" t="s">
        <v>187</v>
      </c>
      <c r="F240" s="23" t="s">
        <v>194</v>
      </c>
      <c r="G240" s="21" t="s">
        <v>53</v>
      </c>
      <c r="H240" s="24">
        <v>240</v>
      </c>
      <c r="I240" s="175">
        <v>548900</v>
      </c>
    </row>
    <row r="241" spans="1:10" x14ac:dyDescent="0.2">
      <c r="A241" s="1"/>
      <c r="B241" s="1"/>
      <c r="C241" s="1"/>
      <c r="D241" s="1"/>
      <c r="E241" s="1"/>
      <c r="F241" s="1"/>
      <c r="G241" s="1"/>
      <c r="H241" s="1"/>
      <c r="I241" s="186"/>
      <c r="J241" s="150"/>
    </row>
    <row r="242" spans="1:10" x14ac:dyDescent="0.2">
      <c r="A242" s="1"/>
      <c r="B242" s="1"/>
      <c r="C242" s="1"/>
      <c r="D242" s="1"/>
      <c r="E242" s="1"/>
      <c r="F242" s="1"/>
      <c r="G242" s="1"/>
      <c r="H242" s="1"/>
      <c r="I242" s="186"/>
    </row>
    <row r="243" spans="1:10" x14ac:dyDescent="0.2">
      <c r="A243" s="1"/>
      <c r="B243" s="1"/>
      <c r="C243" s="1"/>
      <c r="D243" s="1"/>
      <c r="E243" s="1"/>
      <c r="F243" s="1"/>
      <c r="G243" s="1"/>
      <c r="H243" s="1"/>
      <c r="I243" s="1"/>
    </row>
    <row r="244" spans="1:10" x14ac:dyDescent="0.2">
      <c r="A244" s="1"/>
      <c r="B244" s="1"/>
      <c r="C244" s="1"/>
      <c r="D244" s="1"/>
      <c r="E244" s="1"/>
      <c r="F244" s="1"/>
      <c r="G244" s="1"/>
      <c r="H244" s="1"/>
      <c r="I244" s="1"/>
    </row>
    <row r="245" spans="1:10" x14ac:dyDescent="0.2">
      <c r="A245" s="1"/>
      <c r="B245" s="1"/>
      <c r="C245" s="1"/>
      <c r="D245" s="1"/>
      <c r="E245" s="1"/>
      <c r="F245" s="1"/>
      <c r="G245" s="1"/>
      <c r="H245" s="1"/>
      <c r="I245" s="1"/>
    </row>
    <row r="246" spans="1:10" x14ac:dyDescent="0.2">
      <c r="A246" s="1"/>
      <c r="B246" s="1"/>
      <c r="C246" s="1"/>
      <c r="D246" s="1"/>
      <c r="E246" s="1"/>
      <c r="F246" s="1"/>
      <c r="G246" s="1"/>
      <c r="H246" s="1"/>
      <c r="I246" s="1"/>
    </row>
    <row r="247" spans="1:10" x14ac:dyDescent="0.2">
      <c r="A247" s="1"/>
      <c r="B247" s="1"/>
      <c r="C247" s="1"/>
      <c r="D247" s="1"/>
      <c r="E247" s="1"/>
      <c r="F247" s="1"/>
      <c r="G247" s="1"/>
      <c r="H247" s="1"/>
      <c r="I247" s="1"/>
    </row>
    <row r="248" spans="1:10" x14ac:dyDescent="0.2">
      <c r="A248" s="1"/>
      <c r="B248" s="1"/>
      <c r="C248" s="1"/>
      <c r="D248" s="1"/>
      <c r="E248" s="1"/>
      <c r="F248" s="1"/>
      <c r="G248" s="1"/>
      <c r="H248" s="1"/>
      <c r="I248" s="1"/>
    </row>
    <row r="249" spans="1:10" x14ac:dyDescent="0.2">
      <c r="A249" s="1"/>
      <c r="B249" s="1"/>
      <c r="C249" s="1"/>
      <c r="D249" s="1"/>
      <c r="E249" s="1"/>
      <c r="F249" s="1"/>
      <c r="G249" s="1"/>
      <c r="H249" s="1"/>
      <c r="I249" s="1"/>
    </row>
    <row r="250" spans="1:10" x14ac:dyDescent="0.2">
      <c r="A250" s="1"/>
      <c r="B250" s="1"/>
      <c r="C250" s="1"/>
      <c r="D250" s="1"/>
      <c r="E250" s="1"/>
      <c r="F250" s="1"/>
      <c r="G250" s="1"/>
      <c r="H250" s="1"/>
      <c r="I250" s="1"/>
    </row>
    <row r="251" spans="1:10" x14ac:dyDescent="0.2">
      <c r="A251" s="1"/>
      <c r="B251" s="1"/>
      <c r="C251" s="1"/>
      <c r="D251" s="1"/>
      <c r="E251" s="1"/>
      <c r="F251" s="1"/>
      <c r="G251" s="1"/>
      <c r="H251" s="1"/>
      <c r="I251" s="1"/>
    </row>
    <row r="252" spans="1:10" x14ac:dyDescent="0.2">
      <c r="A252" s="1"/>
      <c r="B252" s="1"/>
      <c r="C252" s="1"/>
      <c r="D252" s="1"/>
      <c r="E252" s="1"/>
      <c r="F252" s="1"/>
      <c r="G252" s="1"/>
      <c r="H252" s="1"/>
      <c r="I252" s="1"/>
    </row>
    <row r="253" spans="1:10" x14ac:dyDescent="0.2">
      <c r="A253" s="1"/>
      <c r="B253" s="1"/>
      <c r="C253" s="1"/>
      <c r="D253" s="1"/>
      <c r="E253" s="1"/>
      <c r="F253" s="1"/>
      <c r="G253" s="1"/>
      <c r="H253" s="1"/>
      <c r="I253" s="1"/>
    </row>
    <row r="254" spans="1:10" x14ac:dyDescent="0.2">
      <c r="A254" s="1"/>
      <c r="B254" s="1"/>
      <c r="C254" s="1"/>
      <c r="D254" s="1"/>
      <c r="E254" s="1"/>
      <c r="F254" s="1"/>
      <c r="G254" s="1"/>
      <c r="H254" s="1"/>
      <c r="I254" s="1"/>
    </row>
    <row r="255" spans="1:10" x14ac:dyDescent="0.2">
      <c r="A255" s="1"/>
      <c r="B255" s="1"/>
      <c r="C255" s="1"/>
      <c r="D255" s="1"/>
      <c r="E255" s="1"/>
      <c r="F255" s="1"/>
      <c r="G255" s="1"/>
      <c r="H255" s="1"/>
      <c r="I255" s="1"/>
    </row>
    <row r="256" spans="1:10" x14ac:dyDescent="0.2">
      <c r="A256" s="1"/>
      <c r="B256" s="1"/>
      <c r="C256" s="1"/>
      <c r="D256" s="1"/>
      <c r="E256" s="1"/>
      <c r="F256" s="1"/>
      <c r="G256" s="1"/>
      <c r="H256" s="1"/>
      <c r="I256" s="1"/>
    </row>
    <row r="257" spans="1:9" x14ac:dyDescent="0.2">
      <c r="A257" s="1"/>
      <c r="B257" s="1"/>
      <c r="C257" s="1"/>
      <c r="D257" s="1"/>
      <c r="E257" s="1"/>
      <c r="F257" s="1"/>
      <c r="G257" s="1"/>
      <c r="H257" s="1"/>
      <c r="I257" s="1"/>
    </row>
    <row r="258" spans="1:9" x14ac:dyDescent="0.2">
      <c r="A258" s="1"/>
      <c r="B258" s="1"/>
      <c r="C258" s="1"/>
      <c r="D258" s="1"/>
      <c r="E258" s="1"/>
      <c r="F258" s="1"/>
      <c r="G258" s="1"/>
      <c r="H258" s="1"/>
      <c r="I258" s="1"/>
    </row>
    <row r="259" spans="1:9" x14ac:dyDescent="0.2">
      <c r="A259" s="1"/>
      <c r="B259" s="1"/>
      <c r="C259" s="1"/>
      <c r="D259" s="1"/>
      <c r="E259" s="1"/>
      <c r="F259" s="1"/>
      <c r="G259" s="1"/>
      <c r="H259" s="1"/>
      <c r="I259" s="1"/>
    </row>
    <row r="260" spans="1:9" x14ac:dyDescent="0.2">
      <c r="A260" s="1"/>
      <c r="B260" s="1"/>
      <c r="C260" s="1"/>
      <c r="D260" s="1"/>
      <c r="E260" s="1"/>
      <c r="F260" s="1"/>
      <c r="G260" s="1"/>
      <c r="H260" s="1"/>
      <c r="I260" s="1"/>
    </row>
    <row r="261" spans="1:9" x14ac:dyDescent="0.2">
      <c r="A261" s="1"/>
      <c r="B261" s="1"/>
      <c r="C261" s="1"/>
      <c r="D261" s="1"/>
      <c r="E261" s="1"/>
      <c r="F261" s="1"/>
      <c r="G261" s="1"/>
      <c r="H261" s="1"/>
      <c r="I261" s="1"/>
    </row>
    <row r="262" spans="1:9" x14ac:dyDescent="0.2">
      <c r="A262" s="1"/>
      <c r="B262" s="1"/>
      <c r="C262" s="1"/>
      <c r="D262" s="1"/>
      <c r="E262" s="1"/>
      <c r="F262" s="1"/>
      <c r="G262" s="1"/>
      <c r="H262" s="1"/>
      <c r="I262" s="1"/>
    </row>
    <row r="263" spans="1:9" x14ac:dyDescent="0.2">
      <c r="A263" s="1"/>
      <c r="B263" s="1"/>
      <c r="C263" s="1"/>
      <c r="D263" s="1"/>
      <c r="E263" s="1"/>
      <c r="F263" s="1"/>
      <c r="G263" s="1"/>
      <c r="H263" s="1"/>
      <c r="I263" s="1"/>
    </row>
    <row r="264" spans="1:9" x14ac:dyDescent="0.2">
      <c r="A264" s="1"/>
      <c r="B264" s="1"/>
      <c r="C264" s="1"/>
      <c r="D264" s="1"/>
      <c r="E264" s="1"/>
      <c r="F264" s="1"/>
      <c r="G264" s="1"/>
      <c r="H264" s="1"/>
      <c r="I264" s="1"/>
    </row>
    <row r="265" spans="1:9" x14ac:dyDescent="0.2">
      <c r="A265" s="1"/>
      <c r="B265" s="1"/>
      <c r="C265" s="1"/>
      <c r="D265" s="1"/>
      <c r="E265" s="1"/>
      <c r="F265" s="1"/>
      <c r="G265" s="1"/>
      <c r="H265" s="1"/>
      <c r="I265" s="1"/>
    </row>
    <row r="266" spans="1:9" x14ac:dyDescent="0.2">
      <c r="A266" s="1"/>
      <c r="B266" s="1"/>
      <c r="C266" s="1"/>
      <c r="D266" s="1"/>
      <c r="E266" s="1"/>
      <c r="F266" s="1"/>
      <c r="G266" s="1"/>
      <c r="H266" s="1"/>
      <c r="I266" s="1"/>
    </row>
    <row r="267" spans="1:9" x14ac:dyDescent="0.2">
      <c r="A267" s="1"/>
      <c r="B267" s="1"/>
      <c r="C267" s="1"/>
      <c r="D267" s="1"/>
      <c r="E267" s="1"/>
      <c r="F267" s="1"/>
      <c r="G267" s="1"/>
      <c r="H267" s="1"/>
      <c r="I267" s="1"/>
    </row>
    <row r="268" spans="1:9" x14ac:dyDescent="0.2">
      <c r="A268" s="1"/>
      <c r="B268" s="1"/>
      <c r="C268" s="1"/>
      <c r="D268" s="1"/>
      <c r="E268" s="1"/>
      <c r="F268" s="1"/>
      <c r="G268" s="1"/>
      <c r="H268" s="1"/>
      <c r="I268" s="1"/>
    </row>
    <row r="269" spans="1:9" x14ac:dyDescent="0.2">
      <c r="A269" s="1"/>
      <c r="B269" s="1"/>
      <c r="C269" s="1"/>
      <c r="D269" s="1"/>
      <c r="E269" s="1"/>
      <c r="F269" s="1"/>
      <c r="G269" s="1"/>
      <c r="H269" s="1"/>
      <c r="I269" s="1"/>
    </row>
    <row r="270" spans="1:9" x14ac:dyDescent="0.2">
      <c r="A270" s="1"/>
      <c r="B270" s="1"/>
      <c r="C270" s="1"/>
      <c r="D270" s="1"/>
      <c r="E270" s="1"/>
      <c r="F270" s="1"/>
      <c r="G270" s="1"/>
      <c r="H270" s="1"/>
      <c r="I270" s="1"/>
    </row>
    <row r="271" spans="1:9" x14ac:dyDescent="0.2">
      <c r="A271" s="1"/>
      <c r="B271" s="1"/>
      <c r="C271" s="1"/>
      <c r="D271" s="1"/>
      <c r="E271" s="1"/>
      <c r="F271" s="1"/>
      <c r="G271" s="1"/>
      <c r="H271" s="1"/>
      <c r="I271" s="1"/>
    </row>
    <row r="272" spans="1:9" x14ac:dyDescent="0.2">
      <c r="A272" s="1"/>
      <c r="B272" s="1"/>
      <c r="C272" s="1"/>
      <c r="D272" s="1"/>
      <c r="E272" s="1"/>
      <c r="F272" s="1"/>
      <c r="G272" s="1"/>
      <c r="H272" s="1"/>
      <c r="I272" s="1"/>
    </row>
    <row r="273" spans="1:9" x14ac:dyDescent="0.2">
      <c r="A273" s="1"/>
      <c r="B273" s="1"/>
      <c r="C273" s="1"/>
      <c r="D273" s="1"/>
      <c r="E273" s="1"/>
      <c r="F273" s="1"/>
      <c r="G273" s="1"/>
      <c r="H273" s="1"/>
      <c r="I273" s="1"/>
    </row>
    <row r="274" spans="1:9" x14ac:dyDescent="0.2">
      <c r="A274" s="1"/>
      <c r="B274" s="1"/>
      <c r="C274" s="1"/>
      <c r="D274" s="1"/>
      <c r="E274" s="1"/>
      <c r="F274" s="1"/>
      <c r="G274" s="1"/>
      <c r="H274" s="1"/>
      <c r="I274" s="1"/>
    </row>
    <row r="275" spans="1:9" x14ac:dyDescent="0.2">
      <c r="A275" s="1"/>
      <c r="B275" s="1"/>
      <c r="C275" s="1"/>
      <c r="D275" s="1"/>
      <c r="E275" s="1"/>
      <c r="F275" s="1"/>
      <c r="G275" s="1"/>
      <c r="H275" s="1"/>
      <c r="I275" s="1"/>
    </row>
    <row r="276" spans="1:9" x14ac:dyDescent="0.2">
      <c r="A276" s="1"/>
      <c r="B276" s="1"/>
      <c r="C276" s="1"/>
      <c r="D276" s="1"/>
      <c r="E276" s="1"/>
      <c r="F276" s="1"/>
      <c r="G276" s="1"/>
      <c r="H276" s="1"/>
      <c r="I276" s="1"/>
    </row>
    <row r="277" spans="1:9" x14ac:dyDescent="0.2">
      <c r="A277" s="1"/>
      <c r="B277" s="1"/>
      <c r="C277" s="1"/>
      <c r="D277" s="1"/>
      <c r="E277" s="1"/>
      <c r="F277" s="1"/>
      <c r="G277" s="1"/>
      <c r="H277" s="1"/>
      <c r="I277" s="1"/>
    </row>
    <row r="278" spans="1:9" x14ac:dyDescent="0.2">
      <c r="A278" s="1"/>
      <c r="B278" s="1"/>
      <c r="C278" s="1"/>
      <c r="D278" s="1"/>
      <c r="E278" s="1"/>
      <c r="F278" s="1"/>
      <c r="G278" s="1"/>
      <c r="H278" s="1"/>
      <c r="I278" s="1"/>
    </row>
    <row r="279" spans="1:9" x14ac:dyDescent="0.2">
      <c r="A279" s="1"/>
      <c r="B279" s="1"/>
      <c r="C279" s="1"/>
      <c r="D279" s="1"/>
      <c r="E279" s="1"/>
      <c r="F279" s="1"/>
      <c r="G279" s="1"/>
      <c r="H279" s="1"/>
      <c r="I279" s="1"/>
    </row>
    <row r="280" spans="1:9" x14ac:dyDescent="0.2">
      <c r="A280" s="1"/>
      <c r="B280" s="1"/>
      <c r="C280" s="1"/>
      <c r="D280" s="1"/>
      <c r="E280" s="1"/>
      <c r="F280" s="1"/>
      <c r="G280" s="1"/>
      <c r="H280" s="1"/>
      <c r="I280" s="1"/>
    </row>
    <row r="281" spans="1:9" x14ac:dyDescent="0.2">
      <c r="A281" s="1"/>
      <c r="B281" s="1"/>
      <c r="C281" s="1"/>
      <c r="D281" s="1"/>
      <c r="E281" s="1"/>
      <c r="F281" s="1"/>
      <c r="G281" s="1"/>
      <c r="H281" s="1"/>
      <c r="I281" s="1"/>
    </row>
    <row r="282" spans="1:9" x14ac:dyDescent="0.2">
      <c r="A282" s="1"/>
      <c r="B282" s="1"/>
      <c r="C282" s="1"/>
      <c r="D282" s="1"/>
      <c r="E282" s="1"/>
      <c r="F282" s="1"/>
      <c r="G282" s="1"/>
      <c r="H282" s="1"/>
      <c r="I282" s="1"/>
    </row>
    <row r="283" spans="1:9" x14ac:dyDescent="0.2">
      <c r="A283" s="1"/>
      <c r="B283" s="1"/>
      <c r="C283" s="1"/>
      <c r="D283" s="1"/>
      <c r="E283" s="1"/>
      <c r="F283" s="1"/>
      <c r="G283" s="1"/>
      <c r="H283" s="1"/>
      <c r="I283" s="1"/>
    </row>
    <row r="284" spans="1:9" x14ac:dyDescent="0.2">
      <c r="A284" s="1"/>
      <c r="B284" s="1"/>
      <c r="C284" s="1"/>
      <c r="D284" s="1"/>
      <c r="E284" s="1"/>
      <c r="F284" s="1"/>
      <c r="G284" s="1"/>
      <c r="H284" s="1"/>
      <c r="I284" s="1"/>
    </row>
    <row r="285" spans="1:9" x14ac:dyDescent="0.2">
      <c r="A285" s="1"/>
      <c r="B285" s="1"/>
      <c r="C285" s="1"/>
      <c r="D285" s="1"/>
      <c r="E285" s="1"/>
      <c r="F285" s="1"/>
      <c r="G285" s="1"/>
      <c r="H285" s="1"/>
      <c r="I285" s="1"/>
    </row>
    <row r="286" spans="1:9" x14ac:dyDescent="0.2">
      <c r="A286" s="1"/>
      <c r="B286" s="1"/>
      <c r="C286" s="1"/>
      <c r="D286" s="1"/>
      <c r="E286" s="1"/>
      <c r="F286" s="1"/>
      <c r="G286" s="1"/>
      <c r="H286" s="1"/>
      <c r="I286" s="1"/>
    </row>
    <row r="287" spans="1:9" x14ac:dyDescent="0.2">
      <c r="A287" s="1"/>
      <c r="B287" s="1"/>
      <c r="C287" s="1"/>
      <c r="D287" s="1"/>
      <c r="E287" s="1"/>
      <c r="F287" s="1"/>
      <c r="G287" s="1"/>
      <c r="H287" s="1"/>
      <c r="I287" s="1"/>
    </row>
    <row r="288" spans="1:9" x14ac:dyDescent="0.2">
      <c r="A288" s="1"/>
      <c r="B288" s="1"/>
      <c r="C288" s="1"/>
      <c r="D288" s="1"/>
      <c r="E288" s="1"/>
      <c r="F288" s="1"/>
      <c r="G288" s="1"/>
      <c r="H288" s="1"/>
      <c r="I288" s="1"/>
    </row>
    <row r="289" spans="1:9" x14ac:dyDescent="0.2">
      <c r="A289" s="1"/>
      <c r="B289" s="1"/>
      <c r="C289" s="1"/>
      <c r="D289" s="1"/>
      <c r="E289" s="1"/>
      <c r="F289" s="1"/>
      <c r="G289" s="1"/>
      <c r="H289" s="1"/>
      <c r="I289" s="1"/>
    </row>
    <row r="290" spans="1:9" x14ac:dyDescent="0.2">
      <c r="A290" s="1"/>
      <c r="B290" s="1"/>
      <c r="C290" s="1"/>
      <c r="D290" s="1"/>
      <c r="E290" s="1"/>
      <c r="F290" s="1"/>
      <c r="G290" s="1"/>
      <c r="H290" s="1"/>
      <c r="I290" s="1"/>
    </row>
    <row r="291" spans="1:9" x14ac:dyDescent="0.2">
      <c r="A291" s="1"/>
      <c r="B291" s="1"/>
      <c r="C291" s="1"/>
      <c r="D291" s="1"/>
      <c r="E291" s="1"/>
      <c r="F291" s="1"/>
      <c r="G291" s="1"/>
      <c r="H291" s="1"/>
      <c r="I291" s="1"/>
    </row>
    <row r="292" spans="1:9" x14ac:dyDescent="0.2">
      <c r="A292" s="1"/>
      <c r="B292" s="1"/>
      <c r="C292" s="16"/>
      <c r="D292" s="17"/>
      <c r="E292" s="15"/>
      <c r="F292" s="15"/>
      <c r="G292" s="15"/>
      <c r="H292" s="15"/>
      <c r="I292" s="15"/>
    </row>
    <row r="293" spans="1:9" x14ac:dyDescent="0.2">
      <c r="A293" s="1"/>
      <c r="B293" s="1"/>
      <c r="C293" s="16"/>
      <c r="D293" s="17"/>
      <c r="E293" s="15"/>
      <c r="F293" s="15"/>
      <c r="G293" s="15"/>
      <c r="H293" s="15"/>
      <c r="I293" s="15"/>
    </row>
  </sheetData>
  <mergeCells count="8">
    <mergeCell ref="B220:B225"/>
    <mergeCell ref="B8:I9"/>
    <mergeCell ref="H5:I5"/>
    <mergeCell ref="H1:I1"/>
    <mergeCell ref="G4:I4"/>
    <mergeCell ref="H2:I2"/>
    <mergeCell ref="G3:I3"/>
    <mergeCell ref="C7:H7"/>
  </mergeCells>
  <pageMargins left="0.51181102362204722" right="0.31496062992125984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2025-05-23T09:56:02Z</cp:lastPrinted>
  <dcterms:created xsi:type="dcterms:W3CDTF">2013-10-22T09:40:36Z</dcterms:created>
  <dcterms:modified xsi:type="dcterms:W3CDTF">2025-06-05T10:57:59Z</dcterms:modified>
</cp:coreProperties>
</file>