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БЮДЖЕТ 2024-2026\ПРОЕКТ БЮДЖЕТА\ПО ИФНС\"/>
    </mc:Choice>
  </mc:AlternateContent>
  <xr:revisionPtr revIDLastSave="0" documentId="13_ncr:1_{3BE6FC35-6A4B-4D0D-98A6-282180448DEE}" xr6:coauthVersionLast="40" xr6:coauthVersionMax="40" xr10:uidLastSave="{00000000-0000-0000-0000-000000000000}"/>
  <bookViews>
    <workbookView xWindow="945" yWindow="3495" windowWidth="14940" windowHeight="5490" firstSheet="1" activeTab="1" xr2:uid="{00000000-000D-0000-FFFF-FFFF00000000}"/>
  </bookViews>
  <sheets>
    <sheet name="Вед.структ 2021-2023" sheetId="4" r:id="rId1"/>
    <sheet name="Ведомств. структура" sheetId="5" r:id="rId2"/>
  </sheets>
  <definedNames>
    <definedName name="_xlnm._FilterDatabase" localSheetId="0" hidden="1">'Вед.структ 2021-2023'!$A$12:$O$216</definedName>
    <definedName name="_xlnm._FilterDatabase" localSheetId="1" hidden="1">'Ведомств. структура'!$A$12:$N$248</definedName>
    <definedName name="_xlnm.Print_Area" localSheetId="0">'Вед.структ 2021-2023'!$A$2:$K$217</definedName>
  </definedNames>
  <calcPr calcId="191029"/>
</workbook>
</file>

<file path=xl/calcChain.xml><?xml version="1.0" encoding="utf-8"?>
<calcChain xmlns="http://schemas.openxmlformats.org/spreadsheetml/2006/main">
  <c r="K92" i="5" l="1"/>
  <c r="K91" i="5" s="1"/>
  <c r="K89" i="5" s="1"/>
  <c r="J92" i="5"/>
  <c r="J91" i="5" s="1"/>
  <c r="I92" i="5"/>
  <c r="I91" i="5" s="1"/>
  <c r="I19" i="5"/>
  <c r="I18" i="5" s="1"/>
  <c r="I90" i="5" l="1"/>
  <c r="I89" i="5"/>
  <c r="J90" i="5"/>
  <c r="J89" i="5"/>
  <c r="K90" i="5"/>
  <c r="K140" i="5" l="1"/>
  <c r="J140" i="5"/>
  <c r="K165" i="5" l="1"/>
  <c r="J165" i="5"/>
  <c r="I165" i="5"/>
  <c r="I164" i="5" s="1"/>
  <c r="K164" i="5"/>
  <c r="J164" i="5"/>
  <c r="J154" i="5" l="1"/>
  <c r="I154" i="5"/>
  <c r="K117" i="5" l="1"/>
  <c r="J117" i="5"/>
  <c r="I117" i="5"/>
  <c r="K118" i="5"/>
  <c r="J118" i="5"/>
  <c r="K247" i="5" l="1"/>
  <c r="K246" i="5"/>
  <c r="K245" i="5"/>
  <c r="K243" i="5"/>
  <c r="K242" i="5" s="1"/>
  <c r="K241" i="5" s="1"/>
  <c r="K240" i="5" s="1"/>
  <c r="J247" i="5"/>
  <c r="J246" i="5"/>
  <c r="J245" i="5"/>
  <c r="J243" i="5"/>
  <c r="J242" i="5" s="1"/>
  <c r="J241" i="5" s="1"/>
  <c r="J240" i="5" s="1"/>
  <c r="I247" i="5"/>
  <c r="I246" i="5"/>
  <c r="I245" i="5"/>
  <c r="I244" i="5" s="1"/>
  <c r="I243" i="5" s="1"/>
  <c r="I242" i="5" s="1"/>
  <c r="I241" i="5" s="1"/>
  <c r="I240" i="5" s="1"/>
  <c r="K183" i="5" l="1"/>
  <c r="K182" i="5" s="1"/>
  <c r="K181" i="5" s="1"/>
  <c r="K180" i="5" s="1"/>
  <c r="K179" i="5" s="1"/>
  <c r="K177" i="5"/>
  <c r="K176" i="5" s="1"/>
  <c r="K175" i="5" s="1"/>
  <c r="K174" i="5" s="1"/>
  <c r="K173" i="5" s="1"/>
  <c r="J183" i="5"/>
  <c r="J182" i="5" s="1"/>
  <c r="J181" i="5" s="1"/>
  <c r="J180" i="5" s="1"/>
  <c r="J179" i="5" s="1"/>
  <c r="J177" i="5"/>
  <c r="J176" i="5" s="1"/>
  <c r="J175" i="5" s="1"/>
  <c r="J174" i="5" s="1"/>
  <c r="J173" i="5" s="1"/>
  <c r="I183" i="5"/>
  <c r="I182" i="5" s="1"/>
  <c r="J172" i="5" l="1"/>
  <c r="K172" i="5"/>
  <c r="K51" i="5"/>
  <c r="K132" i="5"/>
  <c r="K131" i="5" s="1"/>
  <c r="K135" i="5"/>
  <c r="J135" i="5"/>
  <c r="J132" i="5"/>
  <c r="J131" i="5" s="1"/>
  <c r="I135" i="5"/>
  <c r="I132" i="5"/>
  <c r="I177" i="5" l="1"/>
  <c r="I176" i="5" s="1"/>
  <c r="I118" i="5" l="1"/>
  <c r="I51" i="5"/>
  <c r="K113" i="5"/>
  <c r="K112" i="5" s="1"/>
  <c r="K111" i="5" s="1"/>
  <c r="J113" i="5"/>
  <c r="J112" i="5" s="1"/>
  <c r="J111" i="5" s="1"/>
  <c r="I113" i="5"/>
  <c r="I112" i="5" s="1"/>
  <c r="I111" i="5" s="1"/>
  <c r="I202" i="5" l="1"/>
  <c r="I153" i="5" l="1"/>
  <c r="I152" i="5" s="1"/>
  <c r="K216" i="5"/>
  <c r="J216" i="5"/>
  <c r="I216" i="5"/>
  <c r="J145" i="5"/>
  <c r="J144" i="5" s="1"/>
  <c r="I145" i="5"/>
  <c r="I144" i="5" s="1"/>
  <c r="K151" i="5"/>
  <c r="J151" i="5"/>
  <c r="I151" i="5"/>
  <c r="K156" i="5"/>
  <c r="J156" i="5"/>
  <c r="I156" i="5"/>
  <c r="K212" i="5" l="1"/>
  <c r="K215" i="5"/>
  <c r="K214" i="5" s="1"/>
  <c r="K213" i="5" s="1"/>
  <c r="I212" i="5"/>
  <c r="I215" i="5"/>
  <c r="I214" i="5" s="1"/>
  <c r="I213" i="5" s="1"/>
  <c r="J212" i="5"/>
  <c r="J215" i="5"/>
  <c r="J214" i="5" s="1"/>
  <c r="J213" i="5" s="1"/>
  <c r="I200" i="5"/>
  <c r="I199" i="5"/>
  <c r="I198" i="5" s="1"/>
  <c r="J87" i="5" l="1"/>
  <c r="J86" i="5" s="1"/>
  <c r="J85" i="5" s="1"/>
  <c r="I87" i="5"/>
  <c r="I86" i="5" s="1"/>
  <c r="I85" i="5" s="1"/>
  <c r="J68" i="5"/>
  <c r="J67" i="5" s="1"/>
  <c r="I68" i="5"/>
  <c r="I67" i="5" s="1"/>
  <c r="J65" i="5"/>
  <c r="J64" i="5" s="1"/>
  <c r="I65" i="5"/>
  <c r="I64" i="5" s="1"/>
  <c r="I63" i="5" l="1"/>
  <c r="I62" i="5"/>
  <c r="I61" i="5" s="1"/>
  <c r="J63" i="5"/>
  <c r="J62" i="5"/>
  <c r="J61" i="5" s="1"/>
  <c r="I189" i="5"/>
  <c r="I188" i="5" s="1"/>
  <c r="I231" i="5" l="1"/>
  <c r="K80" i="5" l="1"/>
  <c r="J80" i="5"/>
  <c r="I80" i="5"/>
  <c r="K137" i="5" l="1"/>
  <c r="J137" i="5"/>
  <c r="I137" i="5"/>
  <c r="I131" i="5" s="1"/>
  <c r="J79" i="5" l="1"/>
  <c r="J78" i="5" s="1"/>
  <c r="J77" i="5" s="1"/>
  <c r="K83" i="5" l="1"/>
  <c r="K82" i="5" s="1"/>
  <c r="J83" i="5"/>
  <c r="J82" i="5" s="1"/>
  <c r="I83" i="5"/>
  <c r="I82" i="5" s="1"/>
  <c r="I161" i="5" l="1"/>
  <c r="I160" i="5" s="1"/>
  <c r="I159" i="5" s="1"/>
  <c r="I158" i="5" s="1"/>
  <c r="K160" i="5"/>
  <c r="K159" i="5" s="1"/>
  <c r="K158" i="5" s="1"/>
  <c r="J160" i="5"/>
  <c r="J159" i="5" s="1"/>
  <c r="J158" i="5" s="1"/>
  <c r="K209" i="5" l="1"/>
  <c r="K208" i="5" s="1"/>
  <c r="K207" i="5" s="1"/>
  <c r="K206" i="5" s="1"/>
  <c r="K205" i="5" s="1"/>
  <c r="K204" i="5" s="1"/>
  <c r="J209" i="5"/>
  <c r="J208" i="5" s="1"/>
  <c r="J207" i="5" s="1"/>
  <c r="J206" i="5" s="1"/>
  <c r="J205" i="5" s="1"/>
  <c r="J204" i="5" s="1"/>
  <c r="I209" i="5"/>
  <c r="I208" i="5" s="1"/>
  <c r="I207" i="5" s="1"/>
  <c r="I206" i="5" s="1"/>
  <c r="I205" i="5" s="1"/>
  <c r="I204" i="5" s="1"/>
  <c r="K237" i="5" l="1"/>
  <c r="K236" i="5" s="1"/>
  <c r="K235" i="5" s="1"/>
  <c r="K234" i="5" s="1"/>
  <c r="K233" i="5" s="1"/>
  <c r="J237" i="5"/>
  <c r="J236" i="5" s="1"/>
  <c r="J235" i="5" s="1"/>
  <c r="J234" i="5" s="1"/>
  <c r="I237" i="5"/>
  <c r="I236" i="5" s="1"/>
  <c r="I235" i="5" s="1"/>
  <c r="I234" i="5" s="1"/>
  <c r="I230" i="5"/>
  <c r="I229" i="5" s="1"/>
  <c r="I228" i="5" s="1"/>
  <c r="K231" i="5"/>
  <c r="K230" i="5" s="1"/>
  <c r="K229" i="5" s="1"/>
  <c r="K228" i="5" s="1"/>
  <c r="K227" i="5" s="1"/>
  <c r="J231" i="5"/>
  <c r="J230" i="5" s="1"/>
  <c r="J229" i="5" s="1"/>
  <c r="J228" i="5" s="1"/>
  <c r="J227" i="5" s="1"/>
  <c r="K222" i="5"/>
  <c r="K221" i="5" s="1"/>
  <c r="K220" i="5" s="1"/>
  <c r="K219" i="5" s="1"/>
  <c r="K218" i="5" s="1"/>
  <c r="K211" i="5" s="1"/>
  <c r="J222" i="5"/>
  <c r="J221" i="5" s="1"/>
  <c r="J220" i="5" s="1"/>
  <c r="J219" i="5" s="1"/>
  <c r="J218" i="5" s="1"/>
  <c r="J211" i="5" s="1"/>
  <c r="I222" i="5"/>
  <c r="I221" i="5" s="1"/>
  <c r="I220" i="5" s="1"/>
  <c r="I219" i="5" s="1"/>
  <c r="I218" i="5" s="1"/>
  <c r="I211" i="5" s="1"/>
  <c r="K202" i="5"/>
  <c r="J202" i="5"/>
  <c r="K200" i="5"/>
  <c r="J200" i="5"/>
  <c r="K199" i="5"/>
  <c r="K198" i="5" s="1"/>
  <c r="J199" i="5"/>
  <c r="J198" i="5" s="1"/>
  <c r="K196" i="5"/>
  <c r="K195" i="5" s="1"/>
  <c r="J196" i="5"/>
  <c r="J195" i="5" s="1"/>
  <c r="I196" i="5"/>
  <c r="I195" i="5" s="1"/>
  <c r="I187" i="5" s="1"/>
  <c r="I186" i="5" s="1"/>
  <c r="K193" i="5"/>
  <c r="J193" i="5"/>
  <c r="I193" i="5"/>
  <c r="K189" i="5"/>
  <c r="J189" i="5"/>
  <c r="I175" i="5"/>
  <c r="I174" i="5" s="1"/>
  <c r="I173" i="5" s="1"/>
  <c r="K170" i="5"/>
  <c r="K169" i="5" s="1"/>
  <c r="J170" i="5"/>
  <c r="J169" i="5" s="1"/>
  <c r="I170" i="5"/>
  <c r="I169" i="5" s="1"/>
  <c r="K154" i="5"/>
  <c r="K153" i="5" s="1"/>
  <c r="K152" i="5" s="1"/>
  <c r="J153" i="5"/>
  <c r="J152" i="5" s="1"/>
  <c r="K149" i="5"/>
  <c r="K148" i="5" s="1"/>
  <c r="K147" i="5" s="1"/>
  <c r="J149" i="5"/>
  <c r="J148" i="5" s="1"/>
  <c r="J147" i="5" s="1"/>
  <c r="I149" i="5"/>
  <c r="I148" i="5" s="1"/>
  <c r="I147" i="5" s="1"/>
  <c r="K145" i="5"/>
  <c r="K144" i="5" s="1"/>
  <c r="K139" i="5"/>
  <c r="K130" i="5" s="1"/>
  <c r="J139" i="5"/>
  <c r="J130" i="5" s="1"/>
  <c r="I140" i="5"/>
  <c r="I139" i="5" s="1"/>
  <c r="K126" i="5"/>
  <c r="K125" i="5" s="1"/>
  <c r="J126" i="5"/>
  <c r="J125" i="5" s="1"/>
  <c r="I126" i="5"/>
  <c r="I125" i="5" s="1"/>
  <c r="K124" i="5"/>
  <c r="K123" i="5" s="1"/>
  <c r="K122" i="5" s="1"/>
  <c r="J124" i="5"/>
  <c r="J123" i="5" s="1"/>
  <c r="J122" i="5" s="1"/>
  <c r="I124" i="5"/>
  <c r="I123" i="5" s="1"/>
  <c r="I122" i="5" s="1"/>
  <c r="K120" i="5"/>
  <c r="K116" i="5" s="1"/>
  <c r="K115" i="5" s="1"/>
  <c r="J120" i="5"/>
  <c r="I120" i="5"/>
  <c r="K107" i="5"/>
  <c r="J107" i="5"/>
  <c r="I107" i="5"/>
  <c r="K103" i="5"/>
  <c r="J103" i="5"/>
  <c r="I103" i="5"/>
  <c r="K102" i="5"/>
  <c r="K101" i="5" s="1"/>
  <c r="K100" i="5" s="1"/>
  <c r="K94" i="5" s="1"/>
  <c r="J102" i="5"/>
  <c r="J101" i="5" s="1"/>
  <c r="J100" i="5" s="1"/>
  <c r="J94" i="5" s="1"/>
  <c r="I102" i="5"/>
  <c r="I101" i="5" s="1"/>
  <c r="I100" i="5" s="1"/>
  <c r="K98" i="5"/>
  <c r="J98" i="5"/>
  <c r="I98" i="5"/>
  <c r="I97" i="5" s="1"/>
  <c r="K87" i="5"/>
  <c r="K86" i="5" s="1"/>
  <c r="K85" i="5" s="1"/>
  <c r="K79" i="5"/>
  <c r="K78" i="5" s="1"/>
  <c r="I79" i="5"/>
  <c r="K73" i="5"/>
  <c r="K72" i="5" s="1"/>
  <c r="K71" i="5" s="1"/>
  <c r="K70" i="5" s="1"/>
  <c r="J73" i="5"/>
  <c r="J72" i="5" s="1"/>
  <c r="J71" i="5" s="1"/>
  <c r="J70" i="5" s="1"/>
  <c r="J60" i="5" s="1"/>
  <c r="I73" i="5"/>
  <c r="I72" i="5" s="1"/>
  <c r="I71" i="5" s="1"/>
  <c r="I70" i="5" s="1"/>
  <c r="I60" i="5" s="1"/>
  <c r="K68" i="5"/>
  <c r="K67" i="5" s="1"/>
  <c r="K65" i="5"/>
  <c r="K64" i="5" s="1"/>
  <c r="K63" i="5" s="1"/>
  <c r="K58" i="5"/>
  <c r="J58" i="5"/>
  <c r="I58" i="5"/>
  <c r="J51" i="5"/>
  <c r="K49" i="5"/>
  <c r="J49" i="5"/>
  <c r="I49" i="5"/>
  <c r="I46" i="5" s="1"/>
  <c r="K47" i="5"/>
  <c r="J47" i="5"/>
  <c r="I47" i="5"/>
  <c r="K46" i="5"/>
  <c r="K45" i="5" s="1"/>
  <c r="K44" i="5" s="1"/>
  <c r="K43" i="5" s="1"/>
  <c r="J46" i="5"/>
  <c r="J45" i="5" s="1"/>
  <c r="J44" i="5" s="1"/>
  <c r="J43" i="5" s="1"/>
  <c r="K41" i="5"/>
  <c r="K40" i="5" s="1"/>
  <c r="K39" i="5" s="1"/>
  <c r="K38" i="5" s="1"/>
  <c r="K37" i="5" s="1"/>
  <c r="J41" i="5"/>
  <c r="J40" i="5" s="1"/>
  <c r="J39" i="5" s="1"/>
  <c r="J38" i="5" s="1"/>
  <c r="J37" i="5" s="1"/>
  <c r="I41" i="5"/>
  <c r="I40" i="5" s="1"/>
  <c r="I39" i="5" s="1"/>
  <c r="I38" i="5" s="1"/>
  <c r="I37" i="5" s="1"/>
  <c r="K35" i="5"/>
  <c r="K34" i="5" s="1"/>
  <c r="K33" i="5" s="1"/>
  <c r="K32" i="5" s="1"/>
  <c r="K31" i="5" s="1"/>
  <c r="J35" i="5"/>
  <c r="J34" i="5" s="1"/>
  <c r="J33" i="5" s="1"/>
  <c r="J32" i="5" s="1"/>
  <c r="J31" i="5" s="1"/>
  <c r="I35" i="5"/>
  <c r="I34" i="5" s="1"/>
  <c r="I33" i="5" s="1"/>
  <c r="I32" i="5" s="1"/>
  <c r="I31" i="5" s="1"/>
  <c r="K29" i="5"/>
  <c r="K28" i="5" s="1"/>
  <c r="K27" i="5" s="1"/>
  <c r="J29" i="5"/>
  <c r="J28" i="5" s="1"/>
  <c r="J27" i="5" s="1"/>
  <c r="I29" i="5"/>
  <c r="I28" i="5" s="1"/>
  <c r="I27" i="5" s="1"/>
  <c r="K25" i="5"/>
  <c r="J25" i="5"/>
  <c r="I25" i="5"/>
  <c r="K23" i="5"/>
  <c r="J23" i="5"/>
  <c r="I23" i="5"/>
  <c r="K19" i="5"/>
  <c r="K18" i="5" s="1"/>
  <c r="K17" i="5" s="1"/>
  <c r="K16" i="5" s="1"/>
  <c r="K15" i="5" s="1"/>
  <c r="J19" i="5"/>
  <c r="J18" i="5" s="1"/>
  <c r="J17" i="5" s="1"/>
  <c r="I17" i="5"/>
  <c r="I16" i="5" s="1"/>
  <c r="K57" i="5" l="1"/>
  <c r="K56" i="5" s="1"/>
  <c r="K55" i="5" s="1"/>
  <c r="K54" i="5" s="1"/>
  <c r="K53" i="5" s="1"/>
  <c r="I78" i="5"/>
  <c r="I77" i="5" s="1"/>
  <c r="I76" i="5" s="1"/>
  <c r="I15" i="5"/>
  <c r="I57" i="5"/>
  <c r="I56" i="5" s="1"/>
  <c r="I55" i="5" s="1"/>
  <c r="I54" i="5" s="1"/>
  <c r="I53" i="5" s="1"/>
  <c r="J57" i="5"/>
  <c r="J56" i="5" s="1"/>
  <c r="J55" i="5" s="1"/>
  <c r="J54" i="5" s="1"/>
  <c r="J53" i="5" s="1"/>
  <c r="I227" i="5"/>
  <c r="I226" i="5" s="1"/>
  <c r="I94" i="5"/>
  <c r="I181" i="5"/>
  <c r="I180" i="5" s="1"/>
  <c r="I179" i="5" s="1"/>
  <c r="I172" i="5" s="1"/>
  <c r="J116" i="5"/>
  <c r="J115" i="5" s="1"/>
  <c r="I233" i="5"/>
  <c r="J16" i="5"/>
  <c r="J15" i="5" s="1"/>
  <c r="J14" i="5" s="1"/>
  <c r="K77" i="5"/>
  <c r="K76" i="5" s="1"/>
  <c r="K75" i="5" s="1"/>
  <c r="I130" i="5"/>
  <c r="I129" i="5" s="1"/>
  <c r="I116" i="5"/>
  <c r="I115" i="5" s="1"/>
  <c r="I110" i="5" s="1"/>
  <c r="K226" i="5"/>
  <c r="K225" i="5" s="1"/>
  <c r="J129" i="5"/>
  <c r="K129" i="5"/>
  <c r="J188" i="5"/>
  <c r="J186" i="5" s="1"/>
  <c r="K188" i="5"/>
  <c r="K186" i="5" s="1"/>
  <c r="I167" i="5"/>
  <c r="I168" i="5"/>
  <c r="J167" i="5"/>
  <c r="J168" i="5"/>
  <c r="K167" i="5"/>
  <c r="K168" i="5"/>
  <c r="I96" i="5"/>
  <c r="I95" i="5" s="1"/>
  <c r="K143" i="5"/>
  <c r="K142" i="5" s="1"/>
  <c r="K110" i="5"/>
  <c r="J143" i="5"/>
  <c r="J142" i="5" s="1"/>
  <c r="I143" i="5"/>
  <c r="I142" i="5" s="1"/>
  <c r="K96" i="5"/>
  <c r="K95" i="5" s="1"/>
  <c r="K97" i="5"/>
  <c r="J96" i="5"/>
  <c r="J95" i="5" s="1"/>
  <c r="J97" i="5"/>
  <c r="J76" i="5"/>
  <c r="J75" i="5" s="1"/>
  <c r="K62" i="5"/>
  <c r="K61" i="5" s="1"/>
  <c r="K14" i="5"/>
  <c r="I45" i="5"/>
  <c r="I44" i="5" s="1"/>
  <c r="I43" i="5" s="1"/>
  <c r="J233" i="5"/>
  <c r="J226" i="5"/>
  <c r="I172" i="4"/>
  <c r="I181" i="4"/>
  <c r="K181" i="4"/>
  <c r="J181" i="4"/>
  <c r="K184" i="4"/>
  <c r="J184" i="4"/>
  <c r="I184" i="4"/>
  <c r="I128" i="5" l="1"/>
  <c r="K128" i="5"/>
  <c r="K109" i="5" s="1"/>
  <c r="J128" i="5"/>
  <c r="I14" i="5"/>
  <c r="J110" i="5"/>
  <c r="K60" i="5"/>
  <c r="I75" i="5"/>
  <c r="I185" i="5"/>
  <c r="K185" i="5"/>
  <c r="K187" i="5"/>
  <c r="J185" i="5"/>
  <c r="J187" i="5"/>
  <c r="I225" i="5"/>
  <c r="J225" i="5"/>
  <c r="K199" i="4"/>
  <c r="K198" i="4" s="1"/>
  <c r="K197" i="4" s="1"/>
  <c r="K196" i="4" s="1"/>
  <c r="K195" i="4" s="1"/>
  <c r="K194" i="4" s="1"/>
  <c r="J199" i="4"/>
  <c r="I199" i="4"/>
  <c r="I198" i="4" s="1"/>
  <c r="I197" i="4" s="1"/>
  <c r="I196" i="4" s="1"/>
  <c r="I195" i="4" s="1"/>
  <c r="I194" i="4" s="1"/>
  <c r="J198" i="4"/>
  <c r="J197" i="4" s="1"/>
  <c r="J196" i="4" s="1"/>
  <c r="J195" i="4" s="1"/>
  <c r="J194" i="4" s="1"/>
  <c r="K13" i="5" l="1"/>
  <c r="K12" i="5" s="1"/>
  <c r="I109" i="5"/>
  <c r="J109" i="5"/>
  <c r="K214" i="4"/>
  <c r="J214" i="4"/>
  <c r="I214" i="4"/>
  <c r="J79" i="4"/>
  <c r="J78" i="4" s="1"/>
  <c r="I51" i="4"/>
  <c r="I151" i="4"/>
  <c r="I150" i="4" s="1"/>
  <c r="I154" i="4"/>
  <c r="K158" i="4"/>
  <c r="K157" i="4" s="1"/>
  <c r="K156" i="4" s="1"/>
  <c r="J158" i="4"/>
  <c r="J157" i="4" s="1"/>
  <c r="J156" i="4" s="1"/>
  <c r="I158" i="4"/>
  <c r="I157" i="4" s="1"/>
  <c r="I156" i="4" s="1"/>
  <c r="K138" i="4"/>
  <c r="K137" i="4" s="1"/>
  <c r="K136" i="4" s="1"/>
  <c r="J138" i="4"/>
  <c r="J137" i="4" s="1"/>
  <c r="J136" i="4" s="1"/>
  <c r="I138" i="4"/>
  <c r="I137" i="4" s="1"/>
  <c r="I136" i="4" s="1"/>
  <c r="I152" i="4"/>
  <c r="K144" i="4"/>
  <c r="J144" i="4"/>
  <c r="I144" i="4"/>
  <c r="K132" i="4"/>
  <c r="J132" i="4"/>
  <c r="J109" i="4"/>
  <c r="J107" i="4"/>
  <c r="J105" i="4"/>
  <c r="J104" i="4"/>
  <c r="J103" i="4" s="1"/>
  <c r="I113" i="4"/>
  <c r="I114" i="4"/>
  <c r="I99" i="4"/>
  <c r="K81" i="4"/>
  <c r="J81" i="4"/>
  <c r="I13" i="5" l="1"/>
  <c r="I12" i="5" s="1"/>
  <c r="J13" i="5"/>
  <c r="J12" i="5" s="1"/>
  <c r="K78" i="4"/>
  <c r="I78" i="4"/>
  <c r="I132" i="4" l="1"/>
  <c r="K99" i="4" l="1"/>
  <c r="I79" i="4"/>
  <c r="K104" i="4" l="1"/>
  <c r="K103" i="4" s="1"/>
  <c r="K109" i="4"/>
  <c r="K105" i="4"/>
  <c r="K107" i="4"/>
  <c r="I81" i="4"/>
  <c r="K207" i="4" l="1"/>
  <c r="K206" i="4" s="1"/>
  <c r="K205" i="4" s="1"/>
  <c r="K204" i="4" s="1"/>
  <c r="K203" i="4" s="1"/>
  <c r="K208" i="4"/>
  <c r="J207" i="4"/>
  <c r="J206" i="4" s="1"/>
  <c r="J205" i="4" s="1"/>
  <c r="J204" i="4" s="1"/>
  <c r="J203" i="4" s="1"/>
  <c r="J208" i="4"/>
  <c r="I208" i="4"/>
  <c r="I207" i="4" s="1"/>
  <c r="I206" i="4" s="1"/>
  <c r="I205" i="4" s="1"/>
  <c r="I204" i="4" s="1"/>
  <c r="I203" i="4" l="1"/>
  <c r="K79" i="4"/>
  <c r="K152" i="4" l="1"/>
  <c r="K151" i="4"/>
  <c r="K150" i="4" s="1"/>
  <c r="J152" i="4"/>
  <c r="J151" i="4"/>
  <c r="J150" i="4" s="1"/>
  <c r="J49" i="4" l="1"/>
  <c r="K49" i="4"/>
  <c r="K213" i="4"/>
  <c r="K212" i="4" s="1"/>
  <c r="K211" i="4" s="1"/>
  <c r="K210" i="4" s="1"/>
  <c r="K202" i="4" s="1"/>
  <c r="K201" i="4" s="1"/>
  <c r="K191" i="4"/>
  <c r="K190" i="4" s="1"/>
  <c r="K189" i="4" s="1"/>
  <c r="K188" i="4" s="1"/>
  <c r="K187" i="4" s="1"/>
  <c r="K186" i="4" s="1"/>
  <c r="K182" i="4"/>
  <c r="K180" i="4"/>
  <c r="K178" i="4"/>
  <c r="K176" i="4"/>
  <c r="K172" i="4"/>
  <c r="K165" i="4"/>
  <c r="K164" i="4" s="1"/>
  <c r="K163" i="4" s="1"/>
  <c r="K162" i="4" s="1"/>
  <c r="K161" i="4" s="1"/>
  <c r="K160" i="4" s="1"/>
  <c r="K148" i="4"/>
  <c r="K147" i="4" s="1"/>
  <c r="K142" i="4"/>
  <c r="K141" i="4" s="1"/>
  <c r="K140" i="4" s="1"/>
  <c r="K134" i="4"/>
  <c r="K130" i="4"/>
  <c r="K128" i="4"/>
  <c r="K122" i="4"/>
  <c r="K121" i="4" s="1"/>
  <c r="K120" i="4"/>
  <c r="K119" i="4" s="1"/>
  <c r="K118" i="4" s="1"/>
  <c r="K116" i="4"/>
  <c r="K114" i="4" s="1"/>
  <c r="K113" i="4" s="1"/>
  <c r="K97" i="4"/>
  <c r="K95" i="4"/>
  <c r="K94" i="4"/>
  <c r="K93" i="4" s="1"/>
  <c r="K92" i="4" s="1"/>
  <c r="K87" i="4" s="1"/>
  <c r="K90" i="4"/>
  <c r="K89" i="4" s="1"/>
  <c r="K88" i="4" s="1"/>
  <c r="K85" i="4"/>
  <c r="K84" i="4" s="1"/>
  <c r="K83" i="4" s="1"/>
  <c r="K77" i="4"/>
  <c r="K72" i="4"/>
  <c r="K71" i="4" s="1"/>
  <c r="K70" i="4" s="1"/>
  <c r="K69" i="4" s="1"/>
  <c r="K67" i="4"/>
  <c r="K66" i="4" s="1"/>
  <c r="K64" i="4"/>
  <c r="K63" i="4" s="1"/>
  <c r="K58" i="4"/>
  <c r="K57" i="4" s="1"/>
  <c r="K56" i="4" s="1"/>
  <c r="K55" i="4" s="1"/>
  <c r="K54" i="4" s="1"/>
  <c r="K53" i="4" s="1"/>
  <c r="K51" i="4"/>
  <c r="K47" i="4"/>
  <c r="K46" i="4"/>
  <c r="K45" i="4" s="1"/>
  <c r="K44" i="4" s="1"/>
  <c r="K43" i="4" s="1"/>
  <c r="K41" i="4"/>
  <c r="K40" i="4" s="1"/>
  <c r="K39" i="4" s="1"/>
  <c r="K38" i="4" s="1"/>
  <c r="K37" i="4" s="1"/>
  <c r="K35" i="4"/>
  <c r="K34" i="4" s="1"/>
  <c r="K33" i="4" s="1"/>
  <c r="K32" i="4" s="1"/>
  <c r="K31" i="4" s="1"/>
  <c r="K29" i="4"/>
  <c r="K28" i="4" s="1"/>
  <c r="K27" i="4" s="1"/>
  <c r="K25" i="4"/>
  <c r="K23" i="4"/>
  <c r="K19" i="4"/>
  <c r="K18" i="4" s="1"/>
  <c r="K17" i="4" s="1"/>
  <c r="K16" i="4" s="1"/>
  <c r="J213" i="4"/>
  <c r="J212" i="4" s="1"/>
  <c r="J211" i="4" s="1"/>
  <c r="J191" i="4"/>
  <c r="J190" i="4" s="1"/>
  <c r="J189" i="4" s="1"/>
  <c r="J188" i="4" s="1"/>
  <c r="J187" i="4" s="1"/>
  <c r="J186" i="4" s="1"/>
  <c r="J182" i="4"/>
  <c r="J180" i="4"/>
  <c r="J178" i="4"/>
  <c r="J176" i="4"/>
  <c r="J172" i="4"/>
  <c r="J165" i="4"/>
  <c r="J164" i="4" s="1"/>
  <c r="J163" i="4" s="1"/>
  <c r="J162" i="4" s="1"/>
  <c r="J161" i="4" s="1"/>
  <c r="J160" i="4" s="1"/>
  <c r="J148" i="4"/>
  <c r="J147" i="4" s="1"/>
  <c r="J146" i="4"/>
  <c r="J142" i="4"/>
  <c r="J141" i="4" s="1"/>
  <c r="J140" i="4" s="1"/>
  <c r="J134" i="4"/>
  <c r="J130" i="4"/>
  <c r="J128" i="4"/>
  <c r="J122" i="4"/>
  <c r="J121" i="4" s="1"/>
  <c r="J120" i="4"/>
  <c r="J119" i="4" s="1"/>
  <c r="J118" i="4" s="1"/>
  <c r="J116" i="4"/>
  <c r="J114" i="4" s="1"/>
  <c r="J113" i="4" s="1"/>
  <c r="J99" i="4"/>
  <c r="J97" i="4"/>
  <c r="J95" i="4"/>
  <c r="J94" i="4"/>
  <c r="J93" i="4" s="1"/>
  <c r="J92" i="4" s="1"/>
  <c r="J87" i="4" s="1"/>
  <c r="J90" i="4"/>
  <c r="J89" i="4" s="1"/>
  <c r="J88" i="4" s="1"/>
  <c r="J85" i="4"/>
  <c r="J84" i="4" s="1"/>
  <c r="J83" i="4" s="1"/>
  <c r="J77" i="4"/>
  <c r="J72" i="4"/>
  <c r="J71" i="4" s="1"/>
  <c r="J70" i="4" s="1"/>
  <c r="J69" i="4" s="1"/>
  <c r="J67" i="4"/>
  <c r="J66" i="4" s="1"/>
  <c r="J64" i="4"/>
  <c r="J63" i="4" s="1"/>
  <c r="J58" i="4"/>
  <c r="J57" i="4" s="1"/>
  <c r="J56" i="4" s="1"/>
  <c r="J55" i="4" s="1"/>
  <c r="J54" i="4" s="1"/>
  <c r="J53" i="4" s="1"/>
  <c r="J51" i="4"/>
  <c r="J47" i="4"/>
  <c r="J46" i="4"/>
  <c r="J45" i="4" s="1"/>
  <c r="J44" i="4" s="1"/>
  <c r="J43" i="4" s="1"/>
  <c r="J41" i="4"/>
  <c r="J40" i="4" s="1"/>
  <c r="J39" i="4" s="1"/>
  <c r="J38" i="4" s="1"/>
  <c r="J37" i="4" s="1"/>
  <c r="J35" i="4"/>
  <c r="J34" i="4" s="1"/>
  <c r="J33" i="4" s="1"/>
  <c r="J32" i="4" s="1"/>
  <c r="J31" i="4" s="1"/>
  <c r="J29" i="4"/>
  <c r="J28" i="4" s="1"/>
  <c r="J27" i="4" s="1"/>
  <c r="J25" i="4"/>
  <c r="J23" i="4"/>
  <c r="J19" i="4"/>
  <c r="J18" i="4" s="1"/>
  <c r="J17" i="4" s="1"/>
  <c r="J16" i="4" s="1"/>
  <c r="I134" i="4"/>
  <c r="I146" i="4"/>
  <c r="J171" i="4" l="1"/>
  <c r="J170" i="4" s="1"/>
  <c r="J169" i="4" s="1"/>
  <c r="J168" i="4" s="1"/>
  <c r="J167" i="4" s="1"/>
  <c r="K76" i="4"/>
  <c r="K75" i="4" s="1"/>
  <c r="K74" i="4" s="1"/>
  <c r="K127" i="4"/>
  <c r="K126" i="4"/>
  <c r="K125" i="4" s="1"/>
  <c r="K124" i="4" s="1"/>
  <c r="J126" i="4"/>
  <c r="J125" i="4" s="1"/>
  <c r="J124" i="4" s="1"/>
  <c r="J76" i="4"/>
  <c r="J15" i="4"/>
  <c r="J14" i="4" s="1"/>
  <c r="K15" i="4"/>
  <c r="K14" i="4" s="1"/>
  <c r="J210" i="4"/>
  <c r="J202" i="4"/>
  <c r="J201" i="4" s="1"/>
  <c r="K112" i="4"/>
  <c r="K111" i="4" s="1"/>
  <c r="K102" i="4" s="1"/>
  <c r="K171" i="4"/>
  <c r="K170" i="4" s="1"/>
  <c r="K169" i="4" s="1"/>
  <c r="K168" i="4" s="1"/>
  <c r="K167" i="4" s="1"/>
  <c r="J127" i="4"/>
  <c r="J112" i="4"/>
  <c r="J111" i="4" s="1"/>
  <c r="J102" i="4" s="1"/>
  <c r="J62" i="4"/>
  <c r="J61" i="4" s="1"/>
  <c r="J60" i="4" s="1"/>
  <c r="K62" i="4"/>
  <c r="K61" i="4" s="1"/>
  <c r="K60" i="4" s="1"/>
  <c r="K101" i="4" l="1"/>
  <c r="K13" i="4" s="1"/>
  <c r="K12" i="4" s="1"/>
  <c r="J75" i="4"/>
  <c r="J74" i="4" s="1"/>
  <c r="J13" i="4" s="1"/>
  <c r="J12" i="4" s="1"/>
  <c r="J101" i="4"/>
  <c r="I25" i="4" l="1"/>
  <c r="I94" i="4" l="1"/>
  <c r="I128" i="4" l="1"/>
  <c r="I126" i="4" s="1"/>
  <c r="I35" i="4" l="1"/>
  <c r="I19" i="4" l="1"/>
  <c r="I18" i="4" l="1"/>
  <c r="I148" i="4"/>
  <c r="I147" i="4" s="1"/>
  <c r="I77" i="4" l="1"/>
  <c r="I178" i="4" l="1"/>
  <c r="I95" i="4" l="1"/>
  <c r="I49" i="4"/>
  <c r="I46" i="4" s="1"/>
  <c r="I176" i="4" l="1"/>
  <c r="I171" i="4" s="1"/>
  <c r="I47" i="4" l="1"/>
  <c r="I23" i="4" l="1"/>
  <c r="I58" i="4" l="1"/>
  <c r="I180" i="4" l="1"/>
  <c r="I182" i="4" l="1"/>
  <c r="I125" i="4" l="1"/>
  <c r="I90" i="4" l="1"/>
  <c r="I89" i="4" s="1"/>
  <c r="I88" i="4" s="1"/>
  <c r="I142" i="4" l="1"/>
  <c r="I141" i="4" l="1"/>
  <c r="I140" i="4" s="1"/>
  <c r="I124" i="4" s="1"/>
  <c r="I191" i="4"/>
  <c r="I120" i="4"/>
  <c r="I119" i="4" s="1"/>
  <c r="I118" i="4" s="1"/>
  <c r="I122" i="4" l="1"/>
  <c r="I121" i="4" s="1"/>
  <c r="I213" i="4" l="1"/>
  <c r="I212" i="4" s="1"/>
  <c r="I211" i="4" s="1"/>
  <c r="I202" i="4" s="1"/>
  <c r="I201" i="4" s="1"/>
  <c r="I210" i="4" l="1"/>
  <c r="I85" i="4"/>
  <c r="I84" i="4" s="1"/>
  <c r="I83" i="4" s="1"/>
  <c r="I76" i="4" l="1"/>
  <c r="I75" i="4" s="1"/>
  <c r="I57" i="4"/>
  <c r="I56" i="4" s="1"/>
  <c r="I55" i="4" s="1"/>
  <c r="I54" i="4" s="1"/>
  <c r="I53" i="4" s="1"/>
  <c r="I72" i="4" l="1"/>
  <c r="I71" i="4" s="1"/>
  <c r="I70" i="4" s="1"/>
  <c r="I69" i="4" s="1"/>
  <c r="I127" i="4" l="1"/>
  <c r="I130" i="4" l="1"/>
  <c r="I190" i="4" l="1"/>
  <c r="I189" i="4" s="1"/>
  <c r="I188" i="4" s="1"/>
  <c r="I187" i="4" s="1"/>
  <c r="I186" i="4" s="1"/>
  <c r="I41" i="4" l="1"/>
  <c r="I165" i="4" l="1"/>
  <c r="I164" i="4" s="1"/>
  <c r="I163" i="4" s="1"/>
  <c r="I162" i="4" s="1"/>
  <c r="I161" i="4" s="1"/>
  <c r="I160" i="4" s="1"/>
  <c r="I64" i="4" l="1"/>
  <c r="I63" i="4" s="1"/>
  <c r="I67" i="4"/>
  <c r="I66" i="4" s="1"/>
  <c r="I97" i="4"/>
  <c r="I170" i="4"/>
  <c r="I169" i="4" s="1"/>
  <c r="I168" i="4" s="1"/>
  <c r="I62" i="4" l="1"/>
  <c r="I61" i="4" s="1"/>
  <c r="I167" i="4"/>
  <c r="I93" i="4"/>
  <c r="I92" i="4" s="1"/>
  <c r="I87" i="4" s="1"/>
  <c r="I74" i="4" s="1"/>
  <c r="I60" i="4" l="1"/>
  <c r="I116" i="4"/>
  <c r="I112" i="4" l="1"/>
  <c r="I40" i="4"/>
  <c r="I39" i="4" s="1"/>
  <c r="I38" i="4" s="1"/>
  <c r="I37" i="4" s="1"/>
  <c r="I34" i="4"/>
  <c r="I29" i="4"/>
  <c r="I111" i="4" l="1"/>
  <c r="I102" i="4" s="1"/>
  <c r="I101" i="4" s="1"/>
  <c r="I33" i="4"/>
  <c r="I32" i="4" s="1"/>
  <c r="I31" i="4" s="1"/>
  <c r="I45" i="4"/>
  <c r="I28" i="4"/>
  <c r="I27" i="4" s="1"/>
  <c r="I17" i="4"/>
  <c r="I16" i="4" s="1"/>
  <c r="I15" i="4" l="1"/>
  <c r="I44" i="4"/>
  <c r="I43" i="4" s="1"/>
  <c r="I14" i="4" l="1"/>
  <c r="I13" i="4" l="1"/>
  <c r="I12" i="4" s="1"/>
</calcChain>
</file>

<file path=xl/sharedStrings.xml><?xml version="1.0" encoding="utf-8"?>
<sst xmlns="http://schemas.openxmlformats.org/spreadsheetml/2006/main" count="1836" uniqueCount="400">
  <si>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</si>
  <si>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</si>
  <si>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</si>
  <si>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</si>
  <si>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</si>
  <si>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</si>
  <si>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</si>
  <si>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</si>
  <si>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</si>
  <si>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</si>
  <si>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</si>
  <si>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</si>
  <si>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</si>
  <si>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</si>
  <si>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</si>
  <si>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</si>
  <si>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</si>
  <si>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</si>
  <si>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</si>
  <si>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</si>
  <si>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</si>
  <si>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 хозяйство</t>
  </si>
  <si>
    <t>Благоустройство</t>
  </si>
  <si>
    <t>Культура, кинематография</t>
  </si>
  <si>
    <t>Культура</t>
  </si>
  <si>
    <t>Пенсионное обеспечение</t>
  </si>
  <si>
    <t>Физическая культура и спорт</t>
  </si>
  <si>
    <t>Другие вопросы в области физической культуры и спорта</t>
  </si>
  <si>
    <t>99  0 00 00000</t>
  </si>
  <si>
    <t>08 0 00 00000</t>
  </si>
  <si>
    <t>91 0 00 00000</t>
  </si>
  <si>
    <t>99 0 00 00000</t>
  </si>
  <si>
    <t>92 0 00 00000</t>
  </si>
  <si>
    <t>10 0 00 00000</t>
  </si>
  <si>
    <t>10 1 00 00000</t>
  </si>
  <si>
    <t>12 0 00 00000</t>
  </si>
  <si>
    <t>07 0 00 00000</t>
  </si>
  <si>
    <t>07 2 00 00000</t>
  </si>
  <si>
    <t>07 3 00 00000</t>
  </si>
  <si>
    <t>12 0 01 13280</t>
  </si>
  <si>
    <t>12 0 01 00000</t>
  </si>
  <si>
    <t>99 9 00 00000</t>
  </si>
  <si>
    <t>07 2 01 00000</t>
  </si>
  <si>
    <t>07 2 01 00160</t>
  </si>
  <si>
    <t>10 1 01 00000</t>
  </si>
  <si>
    <t xml:space="preserve">Непрограммные расходы 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</si>
  <si>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</si>
  <si>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</si>
  <si>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</si>
  <si>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</si>
  <si>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</si>
  <si>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</si>
  <si>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</si>
  <si>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</si>
  <si>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</si>
  <si>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</si>
  <si>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</si>
  <si>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</si>
  <si>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</si>
  <si>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</si>
  <si>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</si>
  <si>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</si>
  <si>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</si>
  <si>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</si>
  <si>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</si>
  <si>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</si>
  <si>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</si>
  <si>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</si>
  <si>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</si>
  <si>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</si>
  <si>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</si>
  <si>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320</t>
  </si>
  <si>
    <t>850</t>
  </si>
  <si>
    <t>110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</si>
  <si>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</si>
  <si>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</si>
  <si>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</si>
  <si>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</si>
  <si>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</si>
  <si>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</si>
  <si>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</si>
  <si>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</si>
  <si>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Красноборского городского поселения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</si>
  <si>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</si>
  <si>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</si>
  <si>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</si>
  <si>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</si>
  <si>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</si>
  <si>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</si>
  <si>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</si>
  <si>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</si>
  <si>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</si>
  <si>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</si>
  <si>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</si>
  <si>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</si>
  <si>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</si>
  <si>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 xml:space="preserve">Мероприятия в области национальной экономики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</si>
  <si>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</si>
  <si>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</si>
  <si>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Доплаты к пенсиям муниципальных служащих </t>
  </si>
  <si>
    <t xml:space="preserve">Мероприятия по организации и проведение физкультурных спортивно-массовых  мероприятий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</si>
  <si>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</si>
  <si>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</si>
  <si>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</si>
  <si>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</si>
  <si>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</si>
  <si>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</si>
  <si>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</si>
  <si>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</si>
  <si>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</si>
  <si>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</si>
  <si>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</si>
  <si>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</si>
  <si>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</si>
  <si>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</si>
  <si>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>91 3 01 60650</t>
  </si>
  <si>
    <t xml:space="preserve">Субсидии бюджетным учреждениям </t>
  </si>
  <si>
    <t>041</t>
  </si>
  <si>
    <t>Всего расходы:</t>
  </si>
  <si>
    <t>ОБЩЕГОСУДАРСТВЕННЫЕ ВОПРОСЫ</t>
  </si>
  <si>
    <t>Национальная безопасность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</si>
  <si>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</si>
  <si>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</si>
  <si>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</si>
  <si>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</si>
  <si>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</si>
  <si>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</si>
  <si>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</si>
  <si>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Основные мероприятия "Мероприятия по оптимизации мер профилактики правонарушений"</t>
  </si>
  <si>
    <t>25 0 01 00000</t>
  </si>
  <si>
    <t>Мероприятия по борьбе с борщевиком Сосновского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</si>
  <si>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</si>
  <si>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</si>
  <si>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cубсидии некоммерческим организациям (за исключением
государственных (муниципальных) учреждений)</t>
  </si>
  <si>
    <t>05 0 00 00000</t>
  </si>
  <si>
    <t>05 0 01 00000</t>
  </si>
  <si>
    <t>05 0 01 06390</t>
  </si>
  <si>
    <t>Основное мероприятие "Реализация мероприятий по борьбе с борщевиком Сосновского""</t>
  </si>
  <si>
    <t>25 0 00 00000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</si>
  <si>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</si>
  <si>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Социальные выплаты гражданам, кроме публичных нормативных социальных выплат</t>
  </si>
  <si>
    <t>Основное мероприятие "Поддержка  проектов местных инициатив граждан"</t>
  </si>
  <si>
    <t>Строительство, реконструкция объектов культуры</t>
  </si>
  <si>
    <t>07 3 02 00000</t>
  </si>
  <si>
    <t>Бюджетные инвестиции</t>
  </si>
  <si>
    <t>07 3 02 S4230</t>
  </si>
  <si>
    <t>Иные закупки товаров, работ и услуг для обеспечения государственных (муниципальных) нужд</t>
  </si>
  <si>
    <t>Мероприятия по строительству, реконструкции объектов культуры</t>
  </si>
  <si>
    <t>07 3 02 04230</t>
  </si>
  <si>
    <t>15 0 01 S4660</t>
  </si>
  <si>
    <t>07 2 01 S0360</t>
  </si>
  <si>
    <t xml:space="preserve">Выполнение других обязательств мунципальных образований </t>
  </si>
  <si>
    <t>92 9 01 00030</t>
  </si>
  <si>
    <t>611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</si>
  <si>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</si>
  <si>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 xml:space="preserve">Иные межбюджетные трансферты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</si>
  <si>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</si>
  <si>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</si>
  <si>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99  9 01 10350</t>
  </si>
  <si>
    <t>99 9 01 13300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</si>
  <si>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</si>
  <si>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07 2 01 11220</t>
  </si>
  <si>
    <t xml:space="preserve">Социальное обеспечение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</si>
  <si>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</si>
  <si>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29 0 01 00000</t>
  </si>
  <si>
    <t>29 0 00 00000</t>
  </si>
  <si>
    <t>29 0 01 S4770</t>
  </si>
  <si>
    <t>Мероприятия по созданию мест (площадок) накопления твердых бытовых отходов</t>
  </si>
  <si>
    <t>19 0 01 00000</t>
  </si>
  <si>
    <t>19 0 00 00000</t>
  </si>
  <si>
    <t>Поддержка развития общественной инфраструктуры муниципального значения</t>
  </si>
  <si>
    <t xml:space="preserve">Мероприятия в области строительства, архитектуры и градостроительства </t>
  </si>
  <si>
    <t>99  9 01 10400</t>
  </si>
  <si>
    <t>08 0 01 00000</t>
  </si>
  <si>
    <t>08 0 01  11570</t>
  </si>
  <si>
    <t>08 0 02 00000</t>
  </si>
  <si>
    <t>08 0 02 11620</t>
  </si>
  <si>
    <t>19 0 01 S4790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</si>
  <si>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</si>
  <si>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t xml:space="preserve"> 2022 год, сумма</t>
  </si>
  <si>
    <t xml:space="preserve"> 2023 год, сумма</t>
  </si>
  <si>
    <t>27 0 00 00000</t>
  </si>
  <si>
    <t>Основное мероприятие Мероприятия по благоустройству дворовых территорий Красноборского городского поселения Тосненского района Ленинградской области</t>
  </si>
  <si>
    <t>27 0 01 00000</t>
  </si>
  <si>
    <t>Мероприятия по благоустройству дворовых территорий многоквартирных домов</t>
  </si>
  <si>
    <t>27 0 01 S4750</t>
  </si>
  <si>
    <t xml:space="preserve">          Тосненского района Ленинградской области</t>
  </si>
  <si>
    <t>01</t>
  </si>
  <si>
    <t>00</t>
  </si>
  <si>
    <t>04</t>
  </si>
  <si>
    <t>06</t>
  </si>
  <si>
    <t>11</t>
  </si>
  <si>
    <t>13</t>
  </si>
  <si>
    <t>02</t>
  </si>
  <si>
    <t>03</t>
  </si>
  <si>
    <t>09</t>
  </si>
  <si>
    <t>14</t>
  </si>
  <si>
    <t>12</t>
  </si>
  <si>
    <t>05</t>
  </si>
  <si>
    <t>10</t>
  </si>
  <si>
    <t>08</t>
  </si>
  <si>
    <t>Мероприятия по капитальному ремонту и ремонт автомобильных дорог общего пользования местного значения (местный бюджет)</t>
  </si>
  <si>
    <t>10 1 01 10110</t>
  </si>
  <si>
    <t>Мероприятия по обслуживанию объектов газификации</t>
  </si>
  <si>
    <t>99 9 01 13200</t>
  </si>
  <si>
    <t>Приложение 6</t>
  </si>
  <si>
    <t>Муниципальная программа "Безопасность на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</si>
  <si>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</si>
  <si>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</si>
  <si>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 на 2021-2023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</si>
  <si>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2021-2023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</si>
  <si>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2021-2023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</si>
  <si>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2021-2023 годы"</t>
  </si>
  <si>
    <t>Муниципальная программа "Охрана окружающей среды Красноборского городского поселения Тосненского района Ленинградской области на 2021-2023 годы"</t>
  </si>
  <si>
    <t>Муниципальная программа "Развитие культуры Красноборского городского поселения Тосненского района Ленинградской области на 2021-2023 годы"</t>
  </si>
  <si>
    <t xml:space="preserve">Основное мероприятие "Развитие и модернизация объектов культуры" </t>
  </si>
  <si>
    <t>25 0 01 S4310</t>
  </si>
  <si>
    <t>Мероприятия по землеустройству и землепользованию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</si>
  <si>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</si>
  <si>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</si>
  <si>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</si>
  <si>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</si>
  <si>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</t>
  </si>
  <si>
    <t>91 1 00 00000</t>
  </si>
  <si>
    <t>Непрограммные расходы</t>
  </si>
  <si>
    <t>91 1 01 00000</t>
  </si>
  <si>
    <t>91 1 01 00030</t>
  </si>
  <si>
    <t xml:space="preserve">Расходы на выплаты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внебюджетнымифондами </t>
  </si>
  <si>
    <t>расходы на выплаты персоналу государственных (муниципальных) органов</t>
  </si>
  <si>
    <t>Мобилизационная  и вневойсковая подготовка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</si>
  <si>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2021-2025 годы"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</si>
  <si>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</si>
  <si>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Основное мероприятие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</si>
  <si>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</si>
  <si>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1 01 S4200</t>
  </si>
  <si>
    <t>Муниципальная программа "Переселение граждан из аварийного жилищного фонда на территории Красноборского городского поселения Тосненского района Ленинградской области на 2021 год и плановый период 2022-2023 годов"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</si>
  <si>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</si>
  <si>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06 0 F3 00000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</si>
  <si>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</si>
  <si>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>06 0 F3 67483</t>
  </si>
  <si>
    <t>410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</si>
  <si>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</si>
  <si>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06 0 F3 67484</t>
  </si>
  <si>
    <t>Обеспечение устойчивого сокращения непригодного для проживания жилищного фонда (средства местного бюджета)</t>
  </si>
  <si>
    <t>06 0 F3 6748S</t>
  </si>
  <si>
    <t>06 0 00 00000</t>
  </si>
  <si>
    <t>Резервные фонды</t>
  </si>
  <si>
    <t xml:space="preserve">Мероприятия по организации сбора и вывоза бытовых отходов </t>
  </si>
  <si>
    <t>12 0 01 13320</t>
  </si>
  <si>
    <t>12 0 01 S4840</t>
  </si>
  <si>
    <t>Другие вопросы в оБласти национальной безопасности и правоохранительной деятельности</t>
  </si>
  <si>
    <t xml:space="preserve">Ведомственная структура расходов бюджета Красноборского городского поселения Тосненского района Ленинградской области на 2022 год и плановый период 2023 и 2024 годы
</t>
  </si>
  <si>
    <t>от    .2021г.     №</t>
  </si>
  <si>
    <t xml:space="preserve"> 2024 год, сумма</t>
  </si>
  <si>
    <t>Мероприятия по борьбе с борщевиком Сосновского (местный бюджет)</t>
  </si>
  <si>
    <t>25 0 01 14310</t>
  </si>
  <si>
    <t>Реализация программ формирования современной городской среды</t>
  </si>
  <si>
    <t>27 0 F2 55550</t>
  </si>
  <si>
    <t>07</t>
  </si>
  <si>
    <t>Образование</t>
  </si>
  <si>
    <t>Молодежная политика</t>
  </si>
  <si>
    <t>99 9 01 12290</t>
  </si>
  <si>
    <t>Организация оздоровления, отдыха и занятости детей, подростков и молодежи</t>
  </si>
  <si>
    <t>Приложение 4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</si>
  <si>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</si>
  <si>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</si>
  <si>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</si>
  <si>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</si>
  <si>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</si>
  <si>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Муниципальная программа "Охрана окружающей среды Красноборского городского поселения Тосненского района Ленинградской области"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</si>
  <si>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</si>
  <si>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</si>
  <si>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</si>
  <si>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                    Тосненского района Ленинградской области</t>
  </si>
  <si>
    <t>05 4 00 00000</t>
  </si>
  <si>
    <t>05 4 01 06390</t>
  </si>
  <si>
    <t>Комплекс процессных мероприятиий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</si>
  <si>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</si>
  <si>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>05 4 01 00000</t>
  </si>
  <si>
    <t>Комплекс процессных мероприятий</t>
  </si>
  <si>
    <t>12 4 00 00000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</si>
  <si>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</si>
  <si>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12 4 01 00000</t>
  </si>
  <si>
    <t>12 4 01 13280</t>
  </si>
  <si>
    <t>12 4 01 S4840</t>
  </si>
  <si>
    <t>15 4 00 00000</t>
  </si>
  <si>
    <t>Комплекс процессных мероприятий "Поддержка  проектов местных инициатив граждан"</t>
  </si>
  <si>
    <t>15 4 01 00000</t>
  </si>
  <si>
    <t>15 4 01 S4660</t>
  </si>
  <si>
    <t>25 4 00 00000</t>
  </si>
  <si>
    <t>Комплекс процессных мероприятий "Реализация мероприятий по борьбе с борщевиком Сосновского"</t>
  </si>
  <si>
    <t>25 4 01 00000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</si>
  <si>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"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</si>
  <si>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</si>
  <si>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>25 4 01 14310</t>
  </si>
  <si>
    <t>08 4 00 00000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</si>
  <si>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</si>
  <si>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>08 4 01 00000</t>
  </si>
  <si>
    <t>08 4 01  11570</t>
  </si>
  <si>
    <t>08 4 02 00000</t>
  </si>
  <si>
    <t>08 4 02 11620</t>
  </si>
  <si>
    <t xml:space="preserve">Комплекс процессных мероприятиий "Обеспечение пожарной безопасности" </t>
  </si>
  <si>
    <t>29 4 00 00000</t>
  </si>
  <si>
    <t>29 4 01 00000</t>
  </si>
  <si>
    <t>29 4 01 S4770</t>
  </si>
  <si>
    <t>Комплекс процессных мероприятий "Развитие культуры на территории поселения"</t>
  </si>
  <si>
    <t>07 4 00 00000</t>
  </si>
  <si>
    <t>07 4 03 00000</t>
  </si>
  <si>
    <t>07 4 03 00160</t>
  </si>
  <si>
    <t>Комплекс процессных мероприятий "Организация и проведение культурно-досуговых мероприятий"</t>
  </si>
  <si>
    <t>07 4 03 S0360</t>
  </si>
  <si>
    <t>07 4 04 11220</t>
  </si>
  <si>
    <t>07 4 04 00000</t>
  </si>
  <si>
    <t>10 4 00 00000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</si>
  <si>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</si>
  <si>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10 4 01 00000</t>
  </si>
  <si>
    <t>10 4 01 10110</t>
  </si>
  <si>
    <t>Комплекс процессных мероприятиий "Мероприятия по оптимизации мер профилактики правонарушений"</t>
  </si>
  <si>
    <t>10 4 02 00000</t>
  </si>
  <si>
    <t>10 4 02 13530</t>
  </si>
  <si>
    <t>12 4 02 00000</t>
  </si>
  <si>
    <t>12 4 02 13320</t>
  </si>
  <si>
    <t>Комплекс процессных мероприятий "Реализация функций в сфере обращения с отходами"</t>
  </si>
  <si>
    <t>Обеспечение  мероприятий по капитальному ремонту и ремонту автомобильных дорог общего пользования местного значения</t>
  </si>
  <si>
    <t>Мероприятия по ликвидации несанкционированных свалок</t>
  </si>
  <si>
    <t xml:space="preserve"> 2025 год, сумма</t>
  </si>
  <si>
    <t>Другие вопросы в области национальной безопасности и правоохранительной деятельности</t>
  </si>
  <si>
    <t>Массовый спорт</t>
  </si>
  <si>
    <t>04 0 00 00000</t>
  </si>
  <si>
    <t>Мероприятия по проведению капитального ремонта  объектов физической культуры и спорта</t>
  </si>
  <si>
    <t>Мероприятия в области молодежной политики</t>
  </si>
  <si>
    <t>99 9 01 11680</t>
  </si>
  <si>
    <t>Муниципальная программа "Развитие физической культуры и спорта в Красноборского городского поселения Тосненского района Ленинградской области"</t>
  </si>
  <si>
    <t>Муниципальная программа "Обеспечение качественным жильем граждан  Красноборского городского поселения Тосненского района Ленинградской области"</t>
  </si>
  <si>
    <t>06 4 02 00000</t>
  </si>
  <si>
    <t>06 4 02 10580</t>
  </si>
  <si>
    <t>Приобретение жилых помещений для предоставления гражданам, состоящим на учете нуждающихся в жилых помещениях, предоставляемых по договору  социального найма</t>
  </si>
  <si>
    <t>Комплекс процессных мероприятий "Обеспечение  жилыми помещениями граждан, состоящих на учете нуждающихся в жилых помещениях, предоставляемых по договору социального найма"</t>
  </si>
  <si>
    <t>12 4 01 00160</t>
  </si>
  <si>
    <t>СОЦИАЛЬНАЯ ПОЛИТИКА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</si>
  <si>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</si>
  <si>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</si>
  <si>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</si>
  <si>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</si>
  <si>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</si>
  <si>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ФИЗИЧЕСКАЯ КУЛЬТУРА И СПОРТ</t>
  </si>
  <si>
    <t>Другие вопросы в области образования</t>
  </si>
  <si>
    <t xml:space="preserve">Ведомственная структура расходов бюджета Красноборского городского поселения Тосненского района Ленинградской области на 2024 год и плановый период 2025 и 2026 годы
</t>
  </si>
  <si>
    <t>ТЕРРИТОРИАЛЬНАЯ ИЗБИРАТЕЛЬНАЯ КОМИССИЯ ТОСНЕНСКОГО МУНИЦИПАЛЬНОГО РАЙОНА ЛЕНИНГРАДСКОЙ ОБЛАСТИ</t>
  </si>
  <si>
    <t>031</t>
  </si>
  <si>
    <t>Общегосударственные вопросы</t>
  </si>
  <si>
    <t xml:space="preserve">Обеспечение проведения выборов и референдумов </t>
  </si>
  <si>
    <t xml:space="preserve">Непрограммные расходы органов исполнительной власти муниципального образования  поселения Тосненского района Ленинградской области </t>
  </si>
  <si>
    <t xml:space="preserve">Обеспечение проведения выборов и референдумов в Красноборском городском поселении Тосненского района Ленинградской области </t>
  </si>
  <si>
    <t>99 9 01 12040</t>
  </si>
  <si>
    <t>Иные межбюджетные трансферты</t>
  </si>
  <si>
    <t>Специальные расходы</t>
  </si>
  <si>
    <t xml:space="preserve"> 2026 год, сумма</t>
  </si>
  <si>
    <t>04 2 00 00000</t>
  </si>
  <si>
    <t>Региональные проекты</t>
  </si>
  <si>
    <t>Региональный проект "Спрорт-норма жизни"</t>
  </si>
  <si>
    <t>Отраслевые проекты</t>
  </si>
  <si>
    <t>Отраслевой проект "Развитие инфраструктуры культуры"</t>
  </si>
  <si>
    <t>07 7 00 00000</t>
  </si>
  <si>
    <t>07 7 01 00000</t>
  </si>
  <si>
    <t>07 7 01 S4230</t>
  </si>
  <si>
    <t>07 7 01 04230</t>
  </si>
  <si>
    <t>04 2 R5 00000</t>
  </si>
  <si>
    <t>04 2 R5 74060</t>
  </si>
  <si>
    <t>Отраслевой проект "Эффективное обращение с отходами производства и потребления на территории Ленинградской области"</t>
  </si>
  <si>
    <t>19 7 00 00000</t>
  </si>
  <si>
    <t>19 7 01 00000</t>
  </si>
  <si>
    <t>19 7 01 S4790</t>
  </si>
  <si>
    <t>Региональный проект</t>
  </si>
  <si>
    <t>Региональный проект "Формирование комфортной городской среды"</t>
  </si>
  <si>
    <t>27 2 F2 00000</t>
  </si>
  <si>
    <t>27 2 F2 55550</t>
  </si>
  <si>
    <t>Отраслевой проект "Благоустройство сельских территорий"</t>
  </si>
  <si>
    <t>25 7 00 00000</t>
  </si>
  <si>
    <t>Отраслевой проект "Благоустройство общественных, дворовых пространств и цифровизация городского хозяйства"</t>
  </si>
  <si>
    <t>27 7 00 00000</t>
  </si>
  <si>
    <t>27 2 00 00000</t>
  </si>
  <si>
    <t>Отраслевой проект "Развитие и приведение в нормативное состояние автомобильных дорог общего пользования"</t>
  </si>
  <si>
    <t>10 7 00 00000</t>
  </si>
  <si>
    <t>10 7 01 00000</t>
  </si>
  <si>
    <t>10 7 01 S4200</t>
  </si>
  <si>
    <t>25 7 01 00000</t>
  </si>
  <si>
    <t>25 7 01 S4310</t>
  </si>
  <si>
    <t>27 7 01 00000</t>
  </si>
  <si>
    <t>27 7 01 S4750</t>
  </si>
  <si>
    <t>Комплекс процессных мероприятий "Содействие участию населения в осуществлении местного самоуправления"</t>
  </si>
  <si>
    <t>19 7 01 S4880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</si>
  <si>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</si>
  <si>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Расходы на выплаты персоналу муниципальных органов</t>
  </si>
  <si>
    <t>Иные закупки товаров, работ и услуг для обеспечения муниципальных нужд</t>
  </si>
  <si>
    <t xml:space="preserve">Резервные фонды исполнительных органов  субъектов Российской Федерации и органов местного самоуправления  </t>
  </si>
  <si>
    <t>Обеспечение деятельности органов местного самоуправления Красноборского городского поселения Тосненского района Ленинградской области</t>
  </si>
  <si>
    <t>Обеспечение функций органов местного самоуправления</t>
  </si>
  <si>
    <t>Функционирование законодательных (представительных)  представительных органов муниципальных образований</t>
  </si>
  <si>
    <t>от  21.12.2023г.     №152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</si>
</sst>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&quot;р.&quot;_-;\-* #,##0.00&quot;р.&quot;_-;_-* &quot;-&quot;??&quot;р.&quot;_-;_-@_-"/>
    <numFmt numFmtId="165" formatCode="#,##0.000"/>
    <numFmt numFmtId="166" formatCode="#,##0.000_ ;\-#,##0.000\ "/>
    <numFmt numFmtId="167" formatCode="0.00000"/>
    <numFmt numFmtId="168" formatCode="#,##0.00000"/>
    <numFmt numFmtId="169" formatCode="000000"/>
    <numFmt numFmtId="170" formatCode="0.000"/>
  </numFmts>
  <fonts count="33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Arial"/>
      <family val="2"/>
      <charset val="204"/>
    </font>
    <font>
      <b/>
      <sz val="14"/>
      <name val="Times New Roman"/>
      <family val="1"/>
      <charset val="204"/>
    </font>
    <font>
      <b/>
      <sz val="8"/>
      <name val="Arial Cyr"/>
    </font>
    <font>
      <b/>
      <sz val="9"/>
      <name val="Times New Roman"/>
      <family val="1"/>
      <charset val="204"/>
    </font>
    <font>
      <sz val="8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7" fillId="0" borderId="0" applyFont="0" applyFill="0" applyBorder="0" applyAlignment="0" applyProtection="0"/>
    <xf numFmtId="0" fontId="3" fillId="0" borderId="0"/>
  </cellStyleXfs>
  <cellXfs count="229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/>
    <xf numFmtId="0" fontId="3" fillId="2" borderId="8" xfId="1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4" borderId="2" xfId="1" applyFont="1" applyFill="1" applyBorder="1"/>
    <xf numFmtId="0" fontId="14" fillId="5" borderId="7" xfId="0" applyFont="1" applyFill="1" applyBorder="1" applyAlignment="1">
      <alignment horizontal="left" vertical="top" wrapText="1"/>
    </xf>
    <xf numFmtId="0" fontId="4" fillId="4" borderId="4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left" vertical="top" wrapText="1"/>
    </xf>
    <xf numFmtId="49" fontId="16" fillId="0" borderId="10" xfId="0" applyNumberFormat="1" applyFont="1" applyBorder="1" applyAlignment="1">
      <alignment horizontal="left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3" fillId="2" borderId="0" xfId="3" applyFont="1" applyFill="1"/>
    <xf numFmtId="164" fontId="4" fillId="2" borderId="4" xfId="3" applyFont="1" applyFill="1" applyBorder="1" applyAlignment="1">
      <alignment horizontal="center"/>
    </xf>
    <xf numFmtId="164" fontId="2" fillId="2" borderId="3" xfId="3" applyFont="1" applyFill="1" applyBorder="1" applyAlignment="1">
      <alignment horizontal="left" vertical="center" wrapText="1"/>
    </xf>
    <xf numFmtId="164" fontId="2" fillId="2" borderId="1" xfId="3" applyFont="1" applyFill="1" applyBorder="1" applyAlignment="1">
      <alignment horizontal="center" vertical="center" wrapText="1"/>
    </xf>
    <xf numFmtId="164" fontId="3" fillId="0" borderId="0" xfId="3" applyFont="1"/>
    <xf numFmtId="0" fontId="0" fillId="0" borderId="5" xfId="0" applyBorder="1" applyAlignment="1">
      <alignment vertical="center"/>
    </xf>
    <xf numFmtId="0" fontId="18" fillId="4" borderId="12" xfId="1" applyFont="1" applyFill="1" applyBorder="1" applyAlignment="1">
      <alignment horizontal="center" vertical="center"/>
    </xf>
    <xf numFmtId="0" fontId="3" fillId="2" borderId="0" xfId="1" applyFont="1" applyFill="1" applyBorder="1"/>
    <xf numFmtId="0" fontId="13" fillId="2" borderId="3" xfId="1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164" fontId="4" fillId="2" borderId="3" xfId="3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0" fontId="19" fillId="0" borderId="14" xfId="4" applyNumberFormat="1" applyFont="1" applyFill="1" applyBorder="1" applyAlignment="1">
      <alignment horizontal="left" vertical="center" wrapText="1"/>
    </xf>
    <xf numFmtId="49" fontId="20" fillId="0" borderId="13" xfId="4" applyNumberFormat="1" applyFont="1" applyFill="1" applyBorder="1" applyAlignment="1">
      <alignment horizontal="center" vertical="center" wrapText="1"/>
    </xf>
    <xf numFmtId="49" fontId="21" fillId="0" borderId="13" xfId="4" applyNumberFormat="1" applyFont="1" applyFill="1" applyBorder="1" applyAlignment="1">
      <alignment horizontal="center" vertical="center" wrapText="1"/>
    </xf>
    <xf numFmtId="49" fontId="21" fillId="6" borderId="13" xfId="4" applyNumberFormat="1" applyFont="1" applyFill="1" applyBorder="1" applyAlignment="1">
      <alignment horizontal="center" vertical="center" wrapText="1"/>
    </xf>
    <xf numFmtId="49" fontId="19" fillId="0" borderId="14" xfId="4" applyNumberFormat="1" applyFont="1" applyFill="1" applyBorder="1" applyAlignment="1">
      <alignment vertical="center" wrapText="1"/>
    </xf>
    <xf numFmtId="49" fontId="4" fillId="0" borderId="13" xfId="4" applyNumberFormat="1" applyFont="1" applyFill="1" applyBorder="1" applyAlignment="1">
      <alignment horizontal="left" vertical="center" wrapText="1"/>
    </xf>
    <xf numFmtId="0" fontId="22" fillId="2" borderId="3" xfId="1" applyFont="1" applyFill="1" applyBorder="1" applyAlignment="1">
      <alignment horizontal="left" vertical="center" wrapText="1"/>
    </xf>
    <xf numFmtId="0" fontId="23" fillId="0" borderId="13" xfId="4" applyNumberFormat="1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9" fontId="2" fillId="2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164" fontId="7" fillId="2" borderId="3" xfId="3" applyFont="1" applyFill="1" applyBorder="1" applyAlignment="1">
      <alignment horizontal="left" vertical="center" wrapText="1"/>
    </xf>
    <xf numFmtId="0" fontId="26" fillId="5" borderId="7" xfId="0" applyFont="1" applyFill="1" applyBorder="1" applyAlignment="1">
      <alignment horizontal="left" vertical="top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left" vertical="center" wrapText="1"/>
    </xf>
    <xf numFmtId="165" fontId="3" fillId="3" borderId="0" xfId="1" applyNumberFormat="1" applyFont="1" applyFill="1" applyAlignment="1">
      <alignment horizontal="center" vertical="center"/>
    </xf>
    <xf numFmtId="165" fontId="5" fillId="0" borderId="0" xfId="1" applyNumberFormat="1" applyFont="1"/>
    <xf numFmtId="165" fontId="3" fillId="0" borderId="0" xfId="1" applyNumberFormat="1" applyFont="1"/>
    <xf numFmtId="0" fontId="12" fillId="2" borderId="0" xfId="0" applyFont="1" applyFill="1" applyAlignment="1">
      <alignment wrapText="1"/>
    </xf>
    <xf numFmtId="0" fontId="12" fillId="2" borderId="3" xfId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3" fillId="0" borderId="0" xfId="3" applyNumberFormat="1" applyFont="1"/>
    <xf numFmtId="167" fontId="12" fillId="2" borderId="1" xfId="1" applyNumberFormat="1" applyFont="1" applyFill="1" applyBorder="1" applyAlignment="1">
      <alignment horizontal="center" vertical="center" wrapText="1"/>
    </xf>
    <xf numFmtId="167" fontId="13" fillId="2" borderId="1" xfId="1" applyNumberFormat="1" applyFont="1" applyFill="1" applyBorder="1" applyAlignment="1">
      <alignment horizontal="center" vertical="center" wrapText="1"/>
    </xf>
    <xf numFmtId="167" fontId="13" fillId="2" borderId="11" xfId="1" applyNumberFormat="1" applyFont="1" applyFill="1" applyBorder="1" applyAlignment="1">
      <alignment horizontal="center" vertical="center" wrapText="1"/>
    </xf>
    <xf numFmtId="167" fontId="18" fillId="2" borderId="1" xfId="1" applyNumberFormat="1" applyFont="1" applyFill="1" applyBorder="1" applyAlignment="1">
      <alignment horizontal="center" vertical="center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>
      <alignment horizontal="center" vertical="center"/>
    </xf>
    <xf numFmtId="167" fontId="13" fillId="0" borderId="1" xfId="1" applyNumberFormat="1" applyFont="1" applyFill="1" applyBorder="1" applyAlignment="1">
      <alignment horizontal="center" vertical="center" wrapText="1"/>
    </xf>
    <xf numFmtId="167" fontId="12" fillId="2" borderId="1" xfId="3" applyNumberFormat="1" applyFont="1" applyFill="1" applyBorder="1" applyAlignment="1">
      <alignment horizontal="center" vertical="center" wrapText="1"/>
    </xf>
    <xf numFmtId="167" fontId="13" fillId="2" borderId="1" xfId="3" applyNumberFormat="1" applyFont="1" applyFill="1" applyBorder="1" applyAlignment="1">
      <alignment horizontal="center" vertical="center" wrapText="1"/>
    </xf>
    <xf numFmtId="167" fontId="12" fillId="2" borderId="3" xfId="1" applyNumberFormat="1" applyFont="1" applyFill="1" applyBorder="1" applyAlignment="1">
      <alignment horizontal="center" vertical="center" wrapText="1"/>
    </xf>
    <xf numFmtId="167" fontId="13" fillId="0" borderId="3" xfId="3" applyNumberFormat="1" applyFont="1" applyBorder="1" applyAlignment="1">
      <alignment horizontal="center"/>
    </xf>
    <xf numFmtId="167" fontId="13" fillId="0" borderId="6" xfId="0" applyNumberFormat="1" applyFont="1" applyBorder="1" applyAlignment="1">
      <alignment horizontal="center"/>
    </xf>
    <xf numFmtId="167" fontId="13" fillId="2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/>
    <xf numFmtId="49" fontId="4" fillId="0" borderId="10" xfId="0" applyNumberFormat="1" applyFont="1" applyBorder="1" applyAlignment="1" applyProtection="1">
      <alignment horizontal="left" wrapText="1"/>
    </xf>
    <xf numFmtId="0" fontId="12" fillId="2" borderId="3" xfId="0" applyFont="1" applyFill="1" applyBorder="1" applyAlignment="1">
      <alignment horizontal="left" vertical="center" wrapText="1"/>
    </xf>
    <xf numFmtId="167" fontId="1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167" fontId="3" fillId="0" borderId="0" xfId="1" applyNumberFormat="1" applyFont="1"/>
    <xf numFmtId="0" fontId="7" fillId="2" borderId="8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left" vertical="center" wrapText="1"/>
    </xf>
    <xf numFmtId="49" fontId="29" fillId="2" borderId="1" xfId="4" applyNumberFormat="1" applyFont="1" applyFill="1" applyBorder="1" applyAlignment="1">
      <alignment horizontal="center" vertical="center" wrapText="1"/>
    </xf>
    <xf numFmtId="49" fontId="2" fillId="2" borderId="1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1" fillId="2" borderId="13" xfId="4" applyNumberFormat="1" applyFont="1" applyFill="1" applyBorder="1" applyAlignment="1">
      <alignment horizontal="left" vertical="center" wrapText="1"/>
    </xf>
    <xf numFmtId="49" fontId="4" fillId="2" borderId="13" xfId="4" applyNumberFormat="1" applyFont="1" applyFill="1" applyBorder="1" applyAlignment="1">
      <alignment horizontal="left" vertical="center" wrapText="1"/>
    </xf>
    <xf numFmtId="49" fontId="20" fillId="2" borderId="13" xfId="4" applyNumberFormat="1" applyFont="1" applyFill="1" applyBorder="1" applyAlignment="1">
      <alignment horizontal="center" vertical="center" wrapText="1"/>
    </xf>
    <xf numFmtId="49" fontId="21" fillId="2" borderId="13" xfId="4" applyNumberFormat="1" applyFont="1" applyFill="1" applyBorder="1" applyAlignment="1">
      <alignment horizontal="center" vertical="center" wrapText="1"/>
    </xf>
    <xf numFmtId="0" fontId="28" fillId="2" borderId="13" xfId="4" applyNumberFormat="1" applyFont="1" applyFill="1" applyBorder="1" applyAlignment="1">
      <alignment horizontal="left" vertical="center" wrapText="1"/>
    </xf>
    <xf numFmtId="0" fontId="19" fillId="2" borderId="14" xfId="4" applyNumberFormat="1" applyFont="1" applyFill="1" applyBorder="1" applyAlignment="1">
      <alignment horizontal="left" vertical="center" wrapText="1"/>
    </xf>
    <xf numFmtId="49" fontId="19" fillId="2" borderId="14" xfId="4" applyNumberFormat="1" applyFont="1" applyFill="1" applyBorder="1" applyAlignment="1">
      <alignment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 applyProtection="1">
      <alignment horizontal="left" wrapText="1"/>
    </xf>
    <xf numFmtId="168" fontId="12" fillId="4" borderId="1" xfId="1" applyNumberFormat="1" applyFont="1" applyFill="1" applyBorder="1" applyAlignment="1">
      <alignment horizontal="center" vertical="center" wrapText="1"/>
    </xf>
    <xf numFmtId="168" fontId="12" fillId="2" borderId="1" xfId="1" applyNumberFormat="1" applyFont="1" applyFill="1" applyBorder="1" applyAlignment="1">
      <alignment horizontal="center" vertical="center" wrapText="1"/>
    </xf>
    <xf numFmtId="168" fontId="13" fillId="2" borderId="1" xfId="1" applyNumberFormat="1" applyFont="1" applyFill="1" applyBorder="1" applyAlignment="1">
      <alignment horizontal="center" vertical="center" wrapText="1"/>
    </xf>
    <xf numFmtId="168" fontId="12" fillId="2" borderId="1" xfId="1" applyNumberFormat="1" applyFont="1" applyFill="1" applyBorder="1" applyAlignment="1">
      <alignment horizontal="center" vertical="center"/>
    </xf>
    <xf numFmtId="168" fontId="13" fillId="2" borderId="11" xfId="1" applyNumberFormat="1" applyFont="1" applyFill="1" applyBorder="1" applyAlignment="1">
      <alignment horizontal="center" vertical="center" wrapText="1"/>
    </xf>
    <xf numFmtId="168" fontId="18" fillId="2" borderId="1" xfId="1" applyNumberFormat="1" applyFont="1" applyFill="1" applyBorder="1" applyAlignment="1">
      <alignment horizontal="center" vertical="center"/>
    </xf>
    <xf numFmtId="168" fontId="12" fillId="2" borderId="3" xfId="1" applyNumberFormat="1" applyFont="1" applyFill="1" applyBorder="1" applyAlignment="1">
      <alignment horizontal="center" vertical="center" wrapText="1"/>
    </xf>
    <xf numFmtId="168" fontId="13" fillId="2" borderId="1" xfId="3" applyNumberFormat="1" applyFont="1" applyFill="1" applyBorder="1" applyAlignment="1">
      <alignment horizontal="center" vertical="center" wrapText="1"/>
    </xf>
    <xf numFmtId="168" fontId="13" fillId="2" borderId="3" xfId="3" applyNumberFormat="1" applyFont="1" applyFill="1" applyBorder="1" applyAlignment="1">
      <alignment horizontal="center"/>
    </xf>
    <xf numFmtId="168" fontId="13" fillId="2" borderId="1" xfId="0" applyNumberFormat="1" applyFont="1" applyFill="1" applyBorder="1" applyAlignment="1">
      <alignment horizontal="center"/>
    </xf>
    <xf numFmtId="168" fontId="13" fillId="2" borderId="1" xfId="1" applyNumberFormat="1" applyFont="1" applyFill="1" applyBorder="1" applyAlignment="1">
      <alignment horizontal="center" vertical="center"/>
    </xf>
    <xf numFmtId="168" fontId="12" fillId="2" borderId="1" xfId="3" applyNumberFormat="1" applyFont="1" applyFill="1" applyBorder="1" applyAlignment="1">
      <alignment horizontal="center" vertical="center" wrapText="1"/>
    </xf>
    <xf numFmtId="168" fontId="13" fillId="2" borderId="1" xfId="0" applyNumberFormat="1" applyFont="1" applyFill="1" applyBorder="1" applyAlignment="1">
      <alignment horizontal="center" vertical="center" wrapText="1"/>
    </xf>
    <xf numFmtId="168" fontId="3" fillId="0" borderId="0" xfId="1" applyNumberFormat="1" applyFont="1"/>
    <xf numFmtId="164" fontId="13" fillId="2" borderId="3" xfId="3" applyFont="1" applyFill="1" applyBorder="1" applyAlignment="1">
      <alignment horizontal="left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168" fontId="4" fillId="2" borderId="1" xfId="1" applyNumberFormat="1" applyFont="1" applyFill="1" applyBorder="1" applyAlignment="1">
      <alignment horizontal="center" vertical="center" wrapText="1"/>
    </xf>
    <xf numFmtId="168" fontId="5" fillId="0" borderId="0" xfId="1" applyNumberFormat="1" applyFont="1"/>
    <xf numFmtId="169" fontId="19" fillId="2" borderId="1" xfId="4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4" fontId="5" fillId="0" borderId="0" xfId="1" applyNumberFormat="1" applyFont="1"/>
    <xf numFmtId="49" fontId="30" fillId="0" borderId="10" xfId="0" applyNumberFormat="1" applyFont="1" applyBorder="1" applyAlignment="1" applyProtection="1">
      <alignment horizontal="left" wrapText="1"/>
    </xf>
    <xf numFmtId="0" fontId="31" fillId="2" borderId="3" xfId="1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49" fontId="4" fillId="2" borderId="10" xfId="0" applyNumberFormat="1" applyFont="1" applyFill="1" applyBorder="1" applyAlignment="1" applyProtection="1">
      <alignment horizontal="left" vertical="center" wrapText="1"/>
    </xf>
    <xf numFmtId="0" fontId="0" fillId="4" borderId="4" xfId="0" applyFill="1" applyBorder="1" applyAlignment="1">
      <alignment horizontal="center"/>
    </xf>
    <xf numFmtId="0" fontId="4" fillId="4" borderId="3" xfId="1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horizontal="center" vertical="center"/>
    </xf>
    <xf numFmtId="49" fontId="4" fillId="8" borderId="1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170" fontId="12" fillId="2" borderId="1" xfId="1" applyNumberFormat="1" applyFont="1" applyFill="1" applyBorder="1" applyAlignment="1">
      <alignment horizontal="center" vertical="center" wrapText="1"/>
    </xf>
    <xf numFmtId="170" fontId="13" fillId="2" borderId="1" xfId="1" applyNumberFormat="1" applyFont="1" applyFill="1" applyBorder="1" applyAlignment="1">
      <alignment horizontal="center" vertical="center" wrapText="1"/>
    </xf>
    <xf numFmtId="168" fontId="13" fillId="2" borderId="3" xfId="3" applyNumberFormat="1" applyFont="1" applyFill="1" applyBorder="1" applyAlignment="1">
      <alignment horizontal="center" vertical="center"/>
    </xf>
    <xf numFmtId="168" fontId="13" fillId="2" borderId="1" xfId="0" applyNumberFormat="1" applyFont="1" applyFill="1" applyBorder="1" applyAlignment="1">
      <alignment horizontal="center" vertical="center"/>
    </xf>
    <xf numFmtId="168" fontId="12" fillId="2" borderId="1" xfId="0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170" fontId="5" fillId="4" borderId="1" xfId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49" fontId="2" fillId="2" borderId="1" xfId="4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49" fontId="32" fillId="0" borderId="17" xfId="0" applyNumberFormat="1" applyFont="1" applyBorder="1" applyAlignment="1" applyProtection="1">
      <alignment horizontal="left" vertical="center" wrapText="1"/>
    </xf>
    <xf numFmtId="49" fontId="31" fillId="0" borderId="17" xfId="0" applyNumberFormat="1" applyFont="1" applyBorder="1" applyAlignment="1" applyProtection="1">
      <alignment horizontal="left" vertical="center" wrapText="1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top" wrapText="1"/>
    </xf>
    <xf numFmtId="2" fontId="3" fillId="2" borderId="0" xfId="0" applyNumberFormat="1" applyFont="1" applyFill="1" applyAlignment="1">
      <alignment horizontal="right"/>
    </xf>
    <xf numFmtId="0" fontId="0" fillId="2" borderId="0" xfId="0" applyFill="1" applyAlignment="1"/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0" borderId="2" xfId="0" applyBorder="1" applyAlignment="1"/>
    <xf numFmtId="0" fontId="0" fillId="0" borderId="4" xfId="0" applyBorder="1" applyAlignment="1"/>
    <xf numFmtId="0" fontId="0" fillId="0" borderId="11" xfId="0" applyBorder="1" applyAlignment="1"/>
    <xf numFmtId="0" fontId="11" fillId="2" borderId="0" xfId="1" applyFont="1" applyFill="1" applyAlignment="1">
      <alignment horizontal="center" vertical="top" wrapText="1"/>
    </xf>
    <xf numFmtId="0" fontId="11" fillId="2" borderId="0" xfId="1" applyFont="1" applyFill="1" applyAlignment="1">
      <alignment vertical="top" wrapText="1"/>
    </xf>
    <xf numFmtId="0" fontId="2" fillId="2" borderId="0" xfId="0" applyFont="1" applyFill="1" applyAlignment="1">
      <alignment horizontal="right" vertical="center" wrapText="1"/>
    </xf>
    <xf numFmtId="168" fontId="3" fillId="2" borderId="0" xfId="1" applyNumberFormat="1" applyFont="1" applyFill="1"/>
  </cellXfs>
  <cellStyles count="5">
    <cellStyle name="Денежный" xfId="3" builtinId="4"/>
    <cellStyle name="Обычный" xfId="0" builtinId="0"/>
    <cellStyle name="Обычный 2" xfId="1" xr:uid="{00000000-0005-0000-0000-000002000000}"/>
    <cellStyle name="Обычный_классификация" xfId="2" xr:uid="{00000000-0005-0000-0000-000003000000}"/>
    <cellStyle name="Обычный_Приложения 1-9 к бюджету 2007 Поправка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79"/>
  <sheetViews>
    <sheetView view="pageBreakPreview" topLeftCell="A122" zoomScale="110" zoomScaleNormal="90" zoomScaleSheetLayoutView="110" zoomScalePageLayoutView="87" workbookViewId="0">
      <selection activeCell="E132" sqref="E132:F133"/>
    </sheetView>
  </sheetViews>
  <sheetFormatPr defaultRowHeight="12.75" x14ac:dyDescent="0.2"/>
  <cols>
    <col min="1" max="1" width="1" style="3" customWidth="1"/>
    <col min="2" max="2" width="4.85546875" style="3" customWidth="1"/>
    <col min="3" max="3" width="66.5703125" style="4" customWidth="1"/>
    <col min="4" max="4" width="5.7109375" style="5" customWidth="1"/>
    <col min="5" max="5" width="5.7109375" style="6" customWidth="1"/>
    <col min="6" max="6" width="5.5703125" style="6" customWidth="1"/>
    <col min="7" max="7" width="13.140625" style="6" customWidth="1"/>
    <col min="8" max="8" width="5.5703125" style="6" customWidth="1"/>
    <col min="9" max="9" width="13.7109375" style="6" customWidth="1"/>
    <col min="10" max="10" width="14.42578125" style="6" customWidth="1"/>
    <col min="11" max="11" width="14" style="6" customWidth="1"/>
    <col min="12" max="12" width="12.42578125" style="1" customWidth="1"/>
    <col min="13" max="13" width="12" style="1" customWidth="1"/>
    <col min="14" max="254" width="9.140625" style="1"/>
    <col min="255" max="255" width="5.28515625" style="1" customWidth="1"/>
    <col min="256" max="256" width="57.7109375" style="1" customWidth="1"/>
    <col min="257" max="257" width="10" style="1" customWidth="1"/>
    <col min="258" max="258" width="9.28515625" style="1" customWidth="1"/>
    <col min="259" max="259" width="10.42578125" style="1" customWidth="1"/>
    <col min="260" max="260" width="11.5703125" style="1" customWidth="1"/>
    <col min="261" max="261" width="10.28515625" style="1" customWidth="1"/>
    <col min="262" max="262" width="14.7109375" style="1" customWidth="1"/>
    <col min="263" max="510" width="9.140625" style="1"/>
    <col min="511" max="511" width="5.28515625" style="1" customWidth="1"/>
    <col min="512" max="512" width="57.7109375" style="1" customWidth="1"/>
    <col min="513" max="513" width="10" style="1" customWidth="1"/>
    <col min="514" max="514" width="9.28515625" style="1" customWidth="1"/>
    <col min="515" max="515" width="10.42578125" style="1" customWidth="1"/>
    <col min="516" max="516" width="11.5703125" style="1" customWidth="1"/>
    <col min="517" max="517" width="10.28515625" style="1" customWidth="1"/>
    <col min="518" max="518" width="14.7109375" style="1" customWidth="1"/>
    <col min="519" max="766" width="9.140625" style="1"/>
    <col min="767" max="767" width="5.28515625" style="1" customWidth="1"/>
    <col min="768" max="768" width="57.7109375" style="1" customWidth="1"/>
    <col min="769" max="769" width="10" style="1" customWidth="1"/>
    <col min="770" max="770" width="9.28515625" style="1" customWidth="1"/>
    <col min="771" max="771" width="10.42578125" style="1" customWidth="1"/>
    <col min="772" max="772" width="11.5703125" style="1" customWidth="1"/>
    <col min="773" max="773" width="10.28515625" style="1" customWidth="1"/>
    <col min="774" max="774" width="14.7109375" style="1" customWidth="1"/>
    <col min="775" max="1022" width="9.140625" style="1"/>
    <col min="1023" max="1023" width="5.28515625" style="1" customWidth="1"/>
    <col min="1024" max="1024" width="57.7109375" style="1" customWidth="1"/>
    <col min="1025" max="1025" width="10" style="1" customWidth="1"/>
    <col min="1026" max="1026" width="9.28515625" style="1" customWidth="1"/>
    <col min="1027" max="1027" width="10.42578125" style="1" customWidth="1"/>
    <col min="1028" max="1028" width="11.5703125" style="1" customWidth="1"/>
    <col min="1029" max="1029" width="10.28515625" style="1" customWidth="1"/>
    <col min="1030" max="1030" width="14.7109375" style="1" customWidth="1"/>
    <col min="1031" max="1278" width="9.140625" style="1"/>
    <col min="1279" max="1279" width="5.28515625" style="1" customWidth="1"/>
    <col min="1280" max="1280" width="57.7109375" style="1" customWidth="1"/>
    <col min="1281" max="1281" width="10" style="1" customWidth="1"/>
    <col min="1282" max="1282" width="9.28515625" style="1" customWidth="1"/>
    <col min="1283" max="1283" width="10.42578125" style="1" customWidth="1"/>
    <col min="1284" max="1284" width="11.5703125" style="1" customWidth="1"/>
    <col min="1285" max="1285" width="10.28515625" style="1" customWidth="1"/>
    <col min="1286" max="1286" width="14.7109375" style="1" customWidth="1"/>
    <col min="1287" max="1534" width="9.140625" style="1"/>
    <col min="1535" max="1535" width="5.28515625" style="1" customWidth="1"/>
    <col min="1536" max="1536" width="57.7109375" style="1" customWidth="1"/>
    <col min="1537" max="1537" width="10" style="1" customWidth="1"/>
    <col min="1538" max="1538" width="9.28515625" style="1" customWidth="1"/>
    <col min="1539" max="1539" width="10.42578125" style="1" customWidth="1"/>
    <col min="1540" max="1540" width="11.5703125" style="1" customWidth="1"/>
    <col min="1541" max="1541" width="10.28515625" style="1" customWidth="1"/>
    <col min="1542" max="1542" width="14.7109375" style="1" customWidth="1"/>
    <col min="1543" max="1790" width="9.140625" style="1"/>
    <col min="1791" max="1791" width="5.28515625" style="1" customWidth="1"/>
    <col min="1792" max="1792" width="57.7109375" style="1" customWidth="1"/>
    <col min="1793" max="1793" width="10" style="1" customWidth="1"/>
    <col min="1794" max="1794" width="9.28515625" style="1" customWidth="1"/>
    <col min="1795" max="1795" width="10.42578125" style="1" customWidth="1"/>
    <col min="1796" max="1796" width="11.5703125" style="1" customWidth="1"/>
    <col min="1797" max="1797" width="10.28515625" style="1" customWidth="1"/>
    <col min="1798" max="1798" width="14.7109375" style="1" customWidth="1"/>
    <col min="1799" max="2046" width="9.140625" style="1"/>
    <col min="2047" max="2047" width="5.28515625" style="1" customWidth="1"/>
    <col min="2048" max="2048" width="57.7109375" style="1" customWidth="1"/>
    <col min="2049" max="2049" width="10" style="1" customWidth="1"/>
    <col min="2050" max="2050" width="9.28515625" style="1" customWidth="1"/>
    <col min="2051" max="2051" width="10.42578125" style="1" customWidth="1"/>
    <col min="2052" max="2052" width="11.5703125" style="1" customWidth="1"/>
    <col min="2053" max="2053" width="10.28515625" style="1" customWidth="1"/>
    <col min="2054" max="2054" width="14.7109375" style="1" customWidth="1"/>
    <col min="2055" max="2302" width="9.140625" style="1"/>
    <col min="2303" max="2303" width="5.28515625" style="1" customWidth="1"/>
    <col min="2304" max="2304" width="57.7109375" style="1" customWidth="1"/>
    <col min="2305" max="2305" width="10" style="1" customWidth="1"/>
    <col min="2306" max="2306" width="9.28515625" style="1" customWidth="1"/>
    <col min="2307" max="2307" width="10.42578125" style="1" customWidth="1"/>
    <col min="2308" max="2308" width="11.5703125" style="1" customWidth="1"/>
    <col min="2309" max="2309" width="10.28515625" style="1" customWidth="1"/>
    <col min="2310" max="2310" width="14.7109375" style="1" customWidth="1"/>
    <col min="2311" max="2558" width="9.140625" style="1"/>
    <col min="2559" max="2559" width="5.28515625" style="1" customWidth="1"/>
    <col min="2560" max="2560" width="57.7109375" style="1" customWidth="1"/>
    <col min="2561" max="2561" width="10" style="1" customWidth="1"/>
    <col min="2562" max="2562" width="9.28515625" style="1" customWidth="1"/>
    <col min="2563" max="2563" width="10.42578125" style="1" customWidth="1"/>
    <col min="2564" max="2564" width="11.5703125" style="1" customWidth="1"/>
    <col min="2565" max="2565" width="10.28515625" style="1" customWidth="1"/>
    <col min="2566" max="2566" width="14.7109375" style="1" customWidth="1"/>
    <col min="2567" max="2814" width="9.140625" style="1"/>
    <col min="2815" max="2815" width="5.28515625" style="1" customWidth="1"/>
    <col min="2816" max="2816" width="57.7109375" style="1" customWidth="1"/>
    <col min="2817" max="2817" width="10" style="1" customWidth="1"/>
    <col min="2818" max="2818" width="9.28515625" style="1" customWidth="1"/>
    <col min="2819" max="2819" width="10.42578125" style="1" customWidth="1"/>
    <col min="2820" max="2820" width="11.5703125" style="1" customWidth="1"/>
    <col min="2821" max="2821" width="10.28515625" style="1" customWidth="1"/>
    <col min="2822" max="2822" width="14.7109375" style="1" customWidth="1"/>
    <col min="2823" max="3070" width="9.140625" style="1"/>
    <col min="3071" max="3071" width="5.28515625" style="1" customWidth="1"/>
    <col min="3072" max="3072" width="57.7109375" style="1" customWidth="1"/>
    <col min="3073" max="3073" width="10" style="1" customWidth="1"/>
    <col min="3074" max="3074" width="9.28515625" style="1" customWidth="1"/>
    <col min="3075" max="3075" width="10.42578125" style="1" customWidth="1"/>
    <col min="3076" max="3076" width="11.5703125" style="1" customWidth="1"/>
    <col min="3077" max="3077" width="10.28515625" style="1" customWidth="1"/>
    <col min="3078" max="3078" width="14.7109375" style="1" customWidth="1"/>
    <col min="3079" max="3326" width="9.140625" style="1"/>
    <col min="3327" max="3327" width="5.28515625" style="1" customWidth="1"/>
    <col min="3328" max="3328" width="57.7109375" style="1" customWidth="1"/>
    <col min="3329" max="3329" width="10" style="1" customWidth="1"/>
    <col min="3330" max="3330" width="9.28515625" style="1" customWidth="1"/>
    <col min="3331" max="3331" width="10.42578125" style="1" customWidth="1"/>
    <col min="3332" max="3332" width="11.5703125" style="1" customWidth="1"/>
    <col min="3333" max="3333" width="10.28515625" style="1" customWidth="1"/>
    <col min="3334" max="3334" width="14.7109375" style="1" customWidth="1"/>
    <col min="3335" max="3582" width="9.140625" style="1"/>
    <col min="3583" max="3583" width="5.28515625" style="1" customWidth="1"/>
    <col min="3584" max="3584" width="57.7109375" style="1" customWidth="1"/>
    <col min="3585" max="3585" width="10" style="1" customWidth="1"/>
    <col min="3586" max="3586" width="9.28515625" style="1" customWidth="1"/>
    <col min="3587" max="3587" width="10.42578125" style="1" customWidth="1"/>
    <col min="3588" max="3588" width="11.5703125" style="1" customWidth="1"/>
    <col min="3589" max="3589" width="10.28515625" style="1" customWidth="1"/>
    <col min="3590" max="3590" width="14.7109375" style="1" customWidth="1"/>
    <col min="3591" max="3838" width="9.140625" style="1"/>
    <col min="3839" max="3839" width="5.28515625" style="1" customWidth="1"/>
    <col min="3840" max="3840" width="57.7109375" style="1" customWidth="1"/>
    <col min="3841" max="3841" width="10" style="1" customWidth="1"/>
    <col min="3842" max="3842" width="9.28515625" style="1" customWidth="1"/>
    <col min="3843" max="3843" width="10.42578125" style="1" customWidth="1"/>
    <col min="3844" max="3844" width="11.5703125" style="1" customWidth="1"/>
    <col min="3845" max="3845" width="10.28515625" style="1" customWidth="1"/>
    <col min="3846" max="3846" width="14.7109375" style="1" customWidth="1"/>
    <col min="3847" max="4094" width="9.140625" style="1"/>
    <col min="4095" max="4095" width="5.28515625" style="1" customWidth="1"/>
    <col min="4096" max="4096" width="57.7109375" style="1" customWidth="1"/>
    <col min="4097" max="4097" width="10" style="1" customWidth="1"/>
    <col min="4098" max="4098" width="9.28515625" style="1" customWidth="1"/>
    <col min="4099" max="4099" width="10.42578125" style="1" customWidth="1"/>
    <col min="4100" max="4100" width="11.5703125" style="1" customWidth="1"/>
    <col min="4101" max="4101" width="10.28515625" style="1" customWidth="1"/>
    <col min="4102" max="4102" width="14.7109375" style="1" customWidth="1"/>
    <col min="4103" max="4350" width="9.140625" style="1"/>
    <col min="4351" max="4351" width="5.28515625" style="1" customWidth="1"/>
    <col min="4352" max="4352" width="57.7109375" style="1" customWidth="1"/>
    <col min="4353" max="4353" width="10" style="1" customWidth="1"/>
    <col min="4354" max="4354" width="9.28515625" style="1" customWidth="1"/>
    <col min="4355" max="4355" width="10.42578125" style="1" customWidth="1"/>
    <col min="4356" max="4356" width="11.5703125" style="1" customWidth="1"/>
    <col min="4357" max="4357" width="10.28515625" style="1" customWidth="1"/>
    <col min="4358" max="4358" width="14.7109375" style="1" customWidth="1"/>
    <col min="4359" max="4606" width="9.140625" style="1"/>
    <col min="4607" max="4607" width="5.28515625" style="1" customWidth="1"/>
    <col min="4608" max="4608" width="57.7109375" style="1" customWidth="1"/>
    <col min="4609" max="4609" width="10" style="1" customWidth="1"/>
    <col min="4610" max="4610" width="9.28515625" style="1" customWidth="1"/>
    <col min="4611" max="4611" width="10.42578125" style="1" customWidth="1"/>
    <col min="4612" max="4612" width="11.5703125" style="1" customWidth="1"/>
    <col min="4613" max="4613" width="10.28515625" style="1" customWidth="1"/>
    <col min="4614" max="4614" width="14.7109375" style="1" customWidth="1"/>
    <col min="4615" max="4862" width="9.140625" style="1"/>
    <col min="4863" max="4863" width="5.28515625" style="1" customWidth="1"/>
    <col min="4864" max="4864" width="57.7109375" style="1" customWidth="1"/>
    <col min="4865" max="4865" width="10" style="1" customWidth="1"/>
    <col min="4866" max="4866" width="9.28515625" style="1" customWidth="1"/>
    <col min="4867" max="4867" width="10.42578125" style="1" customWidth="1"/>
    <col min="4868" max="4868" width="11.5703125" style="1" customWidth="1"/>
    <col min="4869" max="4869" width="10.28515625" style="1" customWidth="1"/>
    <col min="4870" max="4870" width="14.7109375" style="1" customWidth="1"/>
    <col min="4871" max="5118" width="9.140625" style="1"/>
    <col min="5119" max="5119" width="5.28515625" style="1" customWidth="1"/>
    <col min="5120" max="5120" width="57.7109375" style="1" customWidth="1"/>
    <col min="5121" max="5121" width="10" style="1" customWidth="1"/>
    <col min="5122" max="5122" width="9.28515625" style="1" customWidth="1"/>
    <col min="5123" max="5123" width="10.42578125" style="1" customWidth="1"/>
    <col min="5124" max="5124" width="11.5703125" style="1" customWidth="1"/>
    <col min="5125" max="5125" width="10.28515625" style="1" customWidth="1"/>
    <col min="5126" max="5126" width="14.7109375" style="1" customWidth="1"/>
    <col min="5127" max="5374" width="9.140625" style="1"/>
    <col min="5375" max="5375" width="5.28515625" style="1" customWidth="1"/>
    <col min="5376" max="5376" width="57.7109375" style="1" customWidth="1"/>
    <col min="5377" max="5377" width="10" style="1" customWidth="1"/>
    <col min="5378" max="5378" width="9.28515625" style="1" customWidth="1"/>
    <col min="5379" max="5379" width="10.42578125" style="1" customWidth="1"/>
    <col min="5380" max="5380" width="11.5703125" style="1" customWidth="1"/>
    <col min="5381" max="5381" width="10.28515625" style="1" customWidth="1"/>
    <col min="5382" max="5382" width="14.7109375" style="1" customWidth="1"/>
    <col min="5383" max="5630" width="9.140625" style="1"/>
    <col min="5631" max="5631" width="5.28515625" style="1" customWidth="1"/>
    <col min="5632" max="5632" width="57.7109375" style="1" customWidth="1"/>
    <col min="5633" max="5633" width="10" style="1" customWidth="1"/>
    <col min="5634" max="5634" width="9.28515625" style="1" customWidth="1"/>
    <col min="5635" max="5635" width="10.42578125" style="1" customWidth="1"/>
    <col min="5636" max="5636" width="11.5703125" style="1" customWidth="1"/>
    <col min="5637" max="5637" width="10.28515625" style="1" customWidth="1"/>
    <col min="5638" max="5638" width="14.7109375" style="1" customWidth="1"/>
    <col min="5639" max="5886" width="9.140625" style="1"/>
    <col min="5887" max="5887" width="5.28515625" style="1" customWidth="1"/>
    <col min="5888" max="5888" width="57.7109375" style="1" customWidth="1"/>
    <col min="5889" max="5889" width="10" style="1" customWidth="1"/>
    <col min="5890" max="5890" width="9.28515625" style="1" customWidth="1"/>
    <col min="5891" max="5891" width="10.42578125" style="1" customWidth="1"/>
    <col min="5892" max="5892" width="11.5703125" style="1" customWidth="1"/>
    <col min="5893" max="5893" width="10.28515625" style="1" customWidth="1"/>
    <col min="5894" max="5894" width="14.7109375" style="1" customWidth="1"/>
    <col min="5895" max="6142" width="9.140625" style="1"/>
    <col min="6143" max="6143" width="5.28515625" style="1" customWidth="1"/>
    <col min="6144" max="6144" width="57.7109375" style="1" customWidth="1"/>
    <col min="6145" max="6145" width="10" style="1" customWidth="1"/>
    <col min="6146" max="6146" width="9.28515625" style="1" customWidth="1"/>
    <col min="6147" max="6147" width="10.42578125" style="1" customWidth="1"/>
    <col min="6148" max="6148" width="11.5703125" style="1" customWidth="1"/>
    <col min="6149" max="6149" width="10.28515625" style="1" customWidth="1"/>
    <col min="6150" max="6150" width="14.7109375" style="1" customWidth="1"/>
    <col min="6151" max="6398" width="9.140625" style="1"/>
    <col min="6399" max="6399" width="5.28515625" style="1" customWidth="1"/>
    <col min="6400" max="6400" width="57.7109375" style="1" customWidth="1"/>
    <col min="6401" max="6401" width="10" style="1" customWidth="1"/>
    <col min="6402" max="6402" width="9.28515625" style="1" customWidth="1"/>
    <col min="6403" max="6403" width="10.42578125" style="1" customWidth="1"/>
    <col min="6404" max="6404" width="11.5703125" style="1" customWidth="1"/>
    <col min="6405" max="6405" width="10.28515625" style="1" customWidth="1"/>
    <col min="6406" max="6406" width="14.7109375" style="1" customWidth="1"/>
    <col min="6407" max="6654" width="9.140625" style="1"/>
    <col min="6655" max="6655" width="5.28515625" style="1" customWidth="1"/>
    <col min="6656" max="6656" width="57.7109375" style="1" customWidth="1"/>
    <col min="6657" max="6657" width="10" style="1" customWidth="1"/>
    <col min="6658" max="6658" width="9.28515625" style="1" customWidth="1"/>
    <col min="6659" max="6659" width="10.42578125" style="1" customWidth="1"/>
    <col min="6660" max="6660" width="11.5703125" style="1" customWidth="1"/>
    <col min="6661" max="6661" width="10.28515625" style="1" customWidth="1"/>
    <col min="6662" max="6662" width="14.7109375" style="1" customWidth="1"/>
    <col min="6663" max="6910" width="9.140625" style="1"/>
    <col min="6911" max="6911" width="5.28515625" style="1" customWidth="1"/>
    <col min="6912" max="6912" width="57.7109375" style="1" customWidth="1"/>
    <col min="6913" max="6913" width="10" style="1" customWidth="1"/>
    <col min="6914" max="6914" width="9.28515625" style="1" customWidth="1"/>
    <col min="6915" max="6915" width="10.42578125" style="1" customWidth="1"/>
    <col min="6916" max="6916" width="11.5703125" style="1" customWidth="1"/>
    <col min="6917" max="6917" width="10.28515625" style="1" customWidth="1"/>
    <col min="6918" max="6918" width="14.7109375" style="1" customWidth="1"/>
    <col min="6919" max="7166" width="9.140625" style="1"/>
    <col min="7167" max="7167" width="5.28515625" style="1" customWidth="1"/>
    <col min="7168" max="7168" width="57.7109375" style="1" customWidth="1"/>
    <col min="7169" max="7169" width="10" style="1" customWidth="1"/>
    <col min="7170" max="7170" width="9.28515625" style="1" customWidth="1"/>
    <col min="7171" max="7171" width="10.42578125" style="1" customWidth="1"/>
    <col min="7172" max="7172" width="11.5703125" style="1" customWidth="1"/>
    <col min="7173" max="7173" width="10.28515625" style="1" customWidth="1"/>
    <col min="7174" max="7174" width="14.7109375" style="1" customWidth="1"/>
    <col min="7175" max="7422" width="9.140625" style="1"/>
    <col min="7423" max="7423" width="5.28515625" style="1" customWidth="1"/>
    <col min="7424" max="7424" width="57.7109375" style="1" customWidth="1"/>
    <col min="7425" max="7425" width="10" style="1" customWidth="1"/>
    <col min="7426" max="7426" width="9.28515625" style="1" customWidth="1"/>
    <col min="7427" max="7427" width="10.42578125" style="1" customWidth="1"/>
    <col min="7428" max="7428" width="11.5703125" style="1" customWidth="1"/>
    <col min="7429" max="7429" width="10.28515625" style="1" customWidth="1"/>
    <col min="7430" max="7430" width="14.7109375" style="1" customWidth="1"/>
    <col min="7431" max="7678" width="9.140625" style="1"/>
    <col min="7679" max="7679" width="5.28515625" style="1" customWidth="1"/>
    <col min="7680" max="7680" width="57.7109375" style="1" customWidth="1"/>
    <col min="7681" max="7681" width="10" style="1" customWidth="1"/>
    <col min="7682" max="7682" width="9.28515625" style="1" customWidth="1"/>
    <col min="7683" max="7683" width="10.42578125" style="1" customWidth="1"/>
    <col min="7684" max="7684" width="11.5703125" style="1" customWidth="1"/>
    <col min="7685" max="7685" width="10.28515625" style="1" customWidth="1"/>
    <col min="7686" max="7686" width="14.7109375" style="1" customWidth="1"/>
    <col min="7687" max="7934" width="9.140625" style="1"/>
    <col min="7935" max="7935" width="5.28515625" style="1" customWidth="1"/>
    <col min="7936" max="7936" width="57.7109375" style="1" customWidth="1"/>
    <col min="7937" max="7937" width="10" style="1" customWidth="1"/>
    <col min="7938" max="7938" width="9.28515625" style="1" customWidth="1"/>
    <col min="7939" max="7939" width="10.42578125" style="1" customWidth="1"/>
    <col min="7940" max="7940" width="11.5703125" style="1" customWidth="1"/>
    <col min="7941" max="7941" width="10.28515625" style="1" customWidth="1"/>
    <col min="7942" max="7942" width="14.7109375" style="1" customWidth="1"/>
    <col min="7943" max="8190" width="9.140625" style="1"/>
    <col min="8191" max="8191" width="5.28515625" style="1" customWidth="1"/>
    <col min="8192" max="8192" width="57.7109375" style="1" customWidth="1"/>
    <col min="8193" max="8193" width="10" style="1" customWidth="1"/>
    <col min="8194" max="8194" width="9.28515625" style="1" customWidth="1"/>
    <col min="8195" max="8195" width="10.42578125" style="1" customWidth="1"/>
    <col min="8196" max="8196" width="11.5703125" style="1" customWidth="1"/>
    <col min="8197" max="8197" width="10.28515625" style="1" customWidth="1"/>
    <col min="8198" max="8198" width="14.7109375" style="1" customWidth="1"/>
    <col min="8199" max="8446" width="9.140625" style="1"/>
    <col min="8447" max="8447" width="5.28515625" style="1" customWidth="1"/>
    <col min="8448" max="8448" width="57.7109375" style="1" customWidth="1"/>
    <col min="8449" max="8449" width="10" style="1" customWidth="1"/>
    <col min="8450" max="8450" width="9.28515625" style="1" customWidth="1"/>
    <col min="8451" max="8451" width="10.42578125" style="1" customWidth="1"/>
    <col min="8452" max="8452" width="11.5703125" style="1" customWidth="1"/>
    <col min="8453" max="8453" width="10.28515625" style="1" customWidth="1"/>
    <col min="8454" max="8454" width="14.7109375" style="1" customWidth="1"/>
    <col min="8455" max="8702" width="9.140625" style="1"/>
    <col min="8703" max="8703" width="5.28515625" style="1" customWidth="1"/>
    <col min="8704" max="8704" width="57.7109375" style="1" customWidth="1"/>
    <col min="8705" max="8705" width="10" style="1" customWidth="1"/>
    <col min="8706" max="8706" width="9.28515625" style="1" customWidth="1"/>
    <col min="8707" max="8707" width="10.42578125" style="1" customWidth="1"/>
    <col min="8708" max="8708" width="11.5703125" style="1" customWidth="1"/>
    <col min="8709" max="8709" width="10.28515625" style="1" customWidth="1"/>
    <col min="8710" max="8710" width="14.7109375" style="1" customWidth="1"/>
    <col min="8711" max="8958" width="9.140625" style="1"/>
    <col min="8959" max="8959" width="5.28515625" style="1" customWidth="1"/>
    <col min="8960" max="8960" width="57.7109375" style="1" customWidth="1"/>
    <col min="8961" max="8961" width="10" style="1" customWidth="1"/>
    <col min="8962" max="8962" width="9.28515625" style="1" customWidth="1"/>
    <col min="8963" max="8963" width="10.42578125" style="1" customWidth="1"/>
    <col min="8964" max="8964" width="11.5703125" style="1" customWidth="1"/>
    <col min="8965" max="8965" width="10.28515625" style="1" customWidth="1"/>
    <col min="8966" max="8966" width="14.7109375" style="1" customWidth="1"/>
    <col min="8967" max="9214" width="9.140625" style="1"/>
    <col min="9215" max="9215" width="5.28515625" style="1" customWidth="1"/>
    <col min="9216" max="9216" width="57.7109375" style="1" customWidth="1"/>
    <col min="9217" max="9217" width="10" style="1" customWidth="1"/>
    <col min="9218" max="9218" width="9.28515625" style="1" customWidth="1"/>
    <col min="9219" max="9219" width="10.42578125" style="1" customWidth="1"/>
    <col min="9220" max="9220" width="11.5703125" style="1" customWidth="1"/>
    <col min="9221" max="9221" width="10.28515625" style="1" customWidth="1"/>
    <col min="9222" max="9222" width="14.7109375" style="1" customWidth="1"/>
    <col min="9223" max="9470" width="9.140625" style="1"/>
    <col min="9471" max="9471" width="5.28515625" style="1" customWidth="1"/>
    <col min="9472" max="9472" width="57.7109375" style="1" customWidth="1"/>
    <col min="9473" max="9473" width="10" style="1" customWidth="1"/>
    <col min="9474" max="9474" width="9.28515625" style="1" customWidth="1"/>
    <col min="9475" max="9475" width="10.42578125" style="1" customWidth="1"/>
    <col min="9476" max="9476" width="11.5703125" style="1" customWidth="1"/>
    <col min="9477" max="9477" width="10.28515625" style="1" customWidth="1"/>
    <col min="9478" max="9478" width="14.7109375" style="1" customWidth="1"/>
    <col min="9479" max="9726" width="9.140625" style="1"/>
    <col min="9727" max="9727" width="5.28515625" style="1" customWidth="1"/>
    <col min="9728" max="9728" width="57.7109375" style="1" customWidth="1"/>
    <col min="9729" max="9729" width="10" style="1" customWidth="1"/>
    <col min="9730" max="9730" width="9.28515625" style="1" customWidth="1"/>
    <col min="9731" max="9731" width="10.42578125" style="1" customWidth="1"/>
    <col min="9732" max="9732" width="11.5703125" style="1" customWidth="1"/>
    <col min="9733" max="9733" width="10.28515625" style="1" customWidth="1"/>
    <col min="9734" max="9734" width="14.7109375" style="1" customWidth="1"/>
    <col min="9735" max="9982" width="9.140625" style="1"/>
    <col min="9983" max="9983" width="5.28515625" style="1" customWidth="1"/>
    <col min="9984" max="9984" width="57.7109375" style="1" customWidth="1"/>
    <col min="9985" max="9985" width="10" style="1" customWidth="1"/>
    <col min="9986" max="9986" width="9.28515625" style="1" customWidth="1"/>
    <col min="9987" max="9987" width="10.42578125" style="1" customWidth="1"/>
    <col min="9988" max="9988" width="11.5703125" style="1" customWidth="1"/>
    <col min="9989" max="9989" width="10.28515625" style="1" customWidth="1"/>
    <col min="9990" max="9990" width="14.7109375" style="1" customWidth="1"/>
    <col min="9991" max="10238" width="9.140625" style="1"/>
    <col min="10239" max="10239" width="5.28515625" style="1" customWidth="1"/>
    <col min="10240" max="10240" width="57.7109375" style="1" customWidth="1"/>
    <col min="10241" max="10241" width="10" style="1" customWidth="1"/>
    <col min="10242" max="10242" width="9.28515625" style="1" customWidth="1"/>
    <col min="10243" max="10243" width="10.42578125" style="1" customWidth="1"/>
    <col min="10244" max="10244" width="11.5703125" style="1" customWidth="1"/>
    <col min="10245" max="10245" width="10.28515625" style="1" customWidth="1"/>
    <col min="10246" max="10246" width="14.7109375" style="1" customWidth="1"/>
    <col min="10247" max="10494" width="9.140625" style="1"/>
    <col min="10495" max="10495" width="5.28515625" style="1" customWidth="1"/>
    <col min="10496" max="10496" width="57.7109375" style="1" customWidth="1"/>
    <col min="10497" max="10497" width="10" style="1" customWidth="1"/>
    <col min="10498" max="10498" width="9.28515625" style="1" customWidth="1"/>
    <col min="10499" max="10499" width="10.42578125" style="1" customWidth="1"/>
    <col min="10500" max="10500" width="11.5703125" style="1" customWidth="1"/>
    <col min="10501" max="10501" width="10.28515625" style="1" customWidth="1"/>
    <col min="10502" max="10502" width="14.7109375" style="1" customWidth="1"/>
    <col min="10503" max="10750" width="9.140625" style="1"/>
    <col min="10751" max="10751" width="5.28515625" style="1" customWidth="1"/>
    <col min="10752" max="10752" width="57.7109375" style="1" customWidth="1"/>
    <col min="10753" max="10753" width="10" style="1" customWidth="1"/>
    <col min="10754" max="10754" width="9.28515625" style="1" customWidth="1"/>
    <col min="10755" max="10755" width="10.42578125" style="1" customWidth="1"/>
    <col min="10756" max="10756" width="11.5703125" style="1" customWidth="1"/>
    <col min="10757" max="10757" width="10.28515625" style="1" customWidth="1"/>
    <col min="10758" max="10758" width="14.7109375" style="1" customWidth="1"/>
    <col min="10759" max="11006" width="9.140625" style="1"/>
    <col min="11007" max="11007" width="5.28515625" style="1" customWidth="1"/>
    <col min="11008" max="11008" width="57.7109375" style="1" customWidth="1"/>
    <col min="11009" max="11009" width="10" style="1" customWidth="1"/>
    <col min="11010" max="11010" width="9.28515625" style="1" customWidth="1"/>
    <col min="11011" max="11011" width="10.42578125" style="1" customWidth="1"/>
    <col min="11012" max="11012" width="11.5703125" style="1" customWidth="1"/>
    <col min="11013" max="11013" width="10.28515625" style="1" customWidth="1"/>
    <col min="11014" max="11014" width="14.7109375" style="1" customWidth="1"/>
    <col min="11015" max="11262" width="9.140625" style="1"/>
    <col min="11263" max="11263" width="5.28515625" style="1" customWidth="1"/>
    <col min="11264" max="11264" width="57.7109375" style="1" customWidth="1"/>
    <col min="11265" max="11265" width="10" style="1" customWidth="1"/>
    <col min="11266" max="11266" width="9.28515625" style="1" customWidth="1"/>
    <col min="11267" max="11267" width="10.42578125" style="1" customWidth="1"/>
    <col min="11268" max="11268" width="11.5703125" style="1" customWidth="1"/>
    <col min="11269" max="11269" width="10.28515625" style="1" customWidth="1"/>
    <col min="11270" max="11270" width="14.7109375" style="1" customWidth="1"/>
    <col min="11271" max="11518" width="9.140625" style="1"/>
    <col min="11519" max="11519" width="5.28515625" style="1" customWidth="1"/>
    <col min="11520" max="11520" width="57.7109375" style="1" customWidth="1"/>
    <col min="11521" max="11521" width="10" style="1" customWidth="1"/>
    <col min="11522" max="11522" width="9.28515625" style="1" customWidth="1"/>
    <col min="11523" max="11523" width="10.42578125" style="1" customWidth="1"/>
    <col min="11524" max="11524" width="11.5703125" style="1" customWidth="1"/>
    <col min="11525" max="11525" width="10.28515625" style="1" customWidth="1"/>
    <col min="11526" max="11526" width="14.7109375" style="1" customWidth="1"/>
    <col min="11527" max="11774" width="9.140625" style="1"/>
    <col min="11775" max="11775" width="5.28515625" style="1" customWidth="1"/>
    <col min="11776" max="11776" width="57.7109375" style="1" customWidth="1"/>
    <col min="11777" max="11777" width="10" style="1" customWidth="1"/>
    <col min="11778" max="11778" width="9.28515625" style="1" customWidth="1"/>
    <col min="11779" max="11779" width="10.42578125" style="1" customWidth="1"/>
    <col min="11780" max="11780" width="11.5703125" style="1" customWidth="1"/>
    <col min="11781" max="11781" width="10.28515625" style="1" customWidth="1"/>
    <col min="11782" max="11782" width="14.7109375" style="1" customWidth="1"/>
    <col min="11783" max="12030" width="9.140625" style="1"/>
    <col min="12031" max="12031" width="5.28515625" style="1" customWidth="1"/>
    <col min="12032" max="12032" width="57.7109375" style="1" customWidth="1"/>
    <col min="12033" max="12033" width="10" style="1" customWidth="1"/>
    <col min="12034" max="12034" width="9.28515625" style="1" customWidth="1"/>
    <col min="12035" max="12035" width="10.42578125" style="1" customWidth="1"/>
    <col min="12036" max="12036" width="11.5703125" style="1" customWidth="1"/>
    <col min="12037" max="12037" width="10.28515625" style="1" customWidth="1"/>
    <col min="12038" max="12038" width="14.7109375" style="1" customWidth="1"/>
    <col min="12039" max="12286" width="9.140625" style="1"/>
    <col min="12287" max="12287" width="5.28515625" style="1" customWidth="1"/>
    <col min="12288" max="12288" width="57.7109375" style="1" customWidth="1"/>
    <col min="12289" max="12289" width="10" style="1" customWidth="1"/>
    <col min="12290" max="12290" width="9.28515625" style="1" customWidth="1"/>
    <col min="12291" max="12291" width="10.42578125" style="1" customWidth="1"/>
    <col min="12292" max="12292" width="11.5703125" style="1" customWidth="1"/>
    <col min="12293" max="12293" width="10.28515625" style="1" customWidth="1"/>
    <col min="12294" max="12294" width="14.7109375" style="1" customWidth="1"/>
    <col min="12295" max="12542" width="9.140625" style="1"/>
    <col min="12543" max="12543" width="5.28515625" style="1" customWidth="1"/>
    <col min="12544" max="12544" width="57.7109375" style="1" customWidth="1"/>
    <col min="12545" max="12545" width="10" style="1" customWidth="1"/>
    <col min="12546" max="12546" width="9.28515625" style="1" customWidth="1"/>
    <col min="12547" max="12547" width="10.42578125" style="1" customWidth="1"/>
    <col min="12548" max="12548" width="11.5703125" style="1" customWidth="1"/>
    <col min="12549" max="12549" width="10.28515625" style="1" customWidth="1"/>
    <col min="12550" max="12550" width="14.7109375" style="1" customWidth="1"/>
    <col min="12551" max="12798" width="9.140625" style="1"/>
    <col min="12799" max="12799" width="5.28515625" style="1" customWidth="1"/>
    <col min="12800" max="12800" width="57.7109375" style="1" customWidth="1"/>
    <col min="12801" max="12801" width="10" style="1" customWidth="1"/>
    <col min="12802" max="12802" width="9.28515625" style="1" customWidth="1"/>
    <col min="12803" max="12803" width="10.42578125" style="1" customWidth="1"/>
    <col min="12804" max="12804" width="11.5703125" style="1" customWidth="1"/>
    <col min="12805" max="12805" width="10.28515625" style="1" customWidth="1"/>
    <col min="12806" max="12806" width="14.7109375" style="1" customWidth="1"/>
    <col min="12807" max="13054" width="9.140625" style="1"/>
    <col min="13055" max="13055" width="5.28515625" style="1" customWidth="1"/>
    <col min="13056" max="13056" width="57.7109375" style="1" customWidth="1"/>
    <col min="13057" max="13057" width="10" style="1" customWidth="1"/>
    <col min="13058" max="13058" width="9.28515625" style="1" customWidth="1"/>
    <col min="13059" max="13059" width="10.42578125" style="1" customWidth="1"/>
    <col min="13060" max="13060" width="11.5703125" style="1" customWidth="1"/>
    <col min="13061" max="13061" width="10.28515625" style="1" customWidth="1"/>
    <col min="13062" max="13062" width="14.7109375" style="1" customWidth="1"/>
    <col min="13063" max="13310" width="9.140625" style="1"/>
    <col min="13311" max="13311" width="5.28515625" style="1" customWidth="1"/>
    <col min="13312" max="13312" width="57.7109375" style="1" customWidth="1"/>
    <col min="13313" max="13313" width="10" style="1" customWidth="1"/>
    <col min="13314" max="13314" width="9.28515625" style="1" customWidth="1"/>
    <col min="13315" max="13315" width="10.42578125" style="1" customWidth="1"/>
    <col min="13316" max="13316" width="11.5703125" style="1" customWidth="1"/>
    <col min="13317" max="13317" width="10.28515625" style="1" customWidth="1"/>
    <col min="13318" max="13318" width="14.7109375" style="1" customWidth="1"/>
    <col min="13319" max="13566" width="9.140625" style="1"/>
    <col min="13567" max="13567" width="5.28515625" style="1" customWidth="1"/>
    <col min="13568" max="13568" width="57.7109375" style="1" customWidth="1"/>
    <col min="13569" max="13569" width="10" style="1" customWidth="1"/>
    <col min="13570" max="13570" width="9.28515625" style="1" customWidth="1"/>
    <col min="13571" max="13571" width="10.42578125" style="1" customWidth="1"/>
    <col min="13572" max="13572" width="11.5703125" style="1" customWidth="1"/>
    <col min="13573" max="13573" width="10.28515625" style="1" customWidth="1"/>
    <col min="13574" max="13574" width="14.7109375" style="1" customWidth="1"/>
    <col min="13575" max="13822" width="9.140625" style="1"/>
    <col min="13823" max="13823" width="5.28515625" style="1" customWidth="1"/>
    <col min="13824" max="13824" width="57.7109375" style="1" customWidth="1"/>
    <col min="13825" max="13825" width="10" style="1" customWidth="1"/>
    <col min="13826" max="13826" width="9.28515625" style="1" customWidth="1"/>
    <col min="13827" max="13827" width="10.42578125" style="1" customWidth="1"/>
    <col min="13828" max="13828" width="11.5703125" style="1" customWidth="1"/>
    <col min="13829" max="13829" width="10.28515625" style="1" customWidth="1"/>
    <col min="13830" max="13830" width="14.7109375" style="1" customWidth="1"/>
    <col min="13831" max="14078" width="9.140625" style="1"/>
    <col min="14079" max="14079" width="5.28515625" style="1" customWidth="1"/>
    <col min="14080" max="14080" width="57.7109375" style="1" customWidth="1"/>
    <col min="14081" max="14081" width="10" style="1" customWidth="1"/>
    <col min="14082" max="14082" width="9.28515625" style="1" customWidth="1"/>
    <col min="14083" max="14083" width="10.42578125" style="1" customWidth="1"/>
    <col min="14084" max="14084" width="11.5703125" style="1" customWidth="1"/>
    <col min="14085" max="14085" width="10.28515625" style="1" customWidth="1"/>
    <col min="14086" max="14086" width="14.7109375" style="1" customWidth="1"/>
    <col min="14087" max="14334" width="9.140625" style="1"/>
    <col min="14335" max="14335" width="5.28515625" style="1" customWidth="1"/>
    <col min="14336" max="14336" width="57.7109375" style="1" customWidth="1"/>
    <col min="14337" max="14337" width="10" style="1" customWidth="1"/>
    <col min="14338" max="14338" width="9.28515625" style="1" customWidth="1"/>
    <col min="14339" max="14339" width="10.42578125" style="1" customWidth="1"/>
    <col min="14340" max="14340" width="11.5703125" style="1" customWidth="1"/>
    <col min="14341" max="14341" width="10.28515625" style="1" customWidth="1"/>
    <col min="14342" max="14342" width="14.7109375" style="1" customWidth="1"/>
    <col min="14343" max="14590" width="9.140625" style="1"/>
    <col min="14591" max="14591" width="5.28515625" style="1" customWidth="1"/>
    <col min="14592" max="14592" width="57.7109375" style="1" customWidth="1"/>
    <col min="14593" max="14593" width="10" style="1" customWidth="1"/>
    <col min="14594" max="14594" width="9.28515625" style="1" customWidth="1"/>
    <col min="14595" max="14595" width="10.42578125" style="1" customWidth="1"/>
    <col min="14596" max="14596" width="11.5703125" style="1" customWidth="1"/>
    <col min="14597" max="14597" width="10.28515625" style="1" customWidth="1"/>
    <col min="14598" max="14598" width="14.7109375" style="1" customWidth="1"/>
    <col min="14599" max="14846" width="9.140625" style="1"/>
    <col min="14847" max="14847" width="5.28515625" style="1" customWidth="1"/>
    <col min="14848" max="14848" width="57.7109375" style="1" customWidth="1"/>
    <col min="14849" max="14849" width="10" style="1" customWidth="1"/>
    <col min="14850" max="14850" width="9.28515625" style="1" customWidth="1"/>
    <col min="14851" max="14851" width="10.42578125" style="1" customWidth="1"/>
    <col min="14852" max="14852" width="11.5703125" style="1" customWidth="1"/>
    <col min="14853" max="14853" width="10.28515625" style="1" customWidth="1"/>
    <col min="14854" max="14854" width="14.7109375" style="1" customWidth="1"/>
    <col min="14855" max="15102" width="9.140625" style="1"/>
    <col min="15103" max="15103" width="5.28515625" style="1" customWidth="1"/>
    <col min="15104" max="15104" width="57.7109375" style="1" customWidth="1"/>
    <col min="15105" max="15105" width="10" style="1" customWidth="1"/>
    <col min="15106" max="15106" width="9.28515625" style="1" customWidth="1"/>
    <col min="15107" max="15107" width="10.42578125" style="1" customWidth="1"/>
    <col min="15108" max="15108" width="11.5703125" style="1" customWidth="1"/>
    <col min="15109" max="15109" width="10.28515625" style="1" customWidth="1"/>
    <col min="15110" max="15110" width="14.7109375" style="1" customWidth="1"/>
    <col min="15111" max="15358" width="9.140625" style="1"/>
    <col min="15359" max="15359" width="5.28515625" style="1" customWidth="1"/>
    <col min="15360" max="15360" width="57.7109375" style="1" customWidth="1"/>
    <col min="15361" max="15361" width="10" style="1" customWidth="1"/>
    <col min="15362" max="15362" width="9.28515625" style="1" customWidth="1"/>
    <col min="15363" max="15363" width="10.42578125" style="1" customWidth="1"/>
    <col min="15364" max="15364" width="11.5703125" style="1" customWidth="1"/>
    <col min="15365" max="15365" width="10.28515625" style="1" customWidth="1"/>
    <col min="15366" max="15366" width="14.7109375" style="1" customWidth="1"/>
    <col min="15367" max="15614" width="9.140625" style="1"/>
    <col min="15615" max="15615" width="5.28515625" style="1" customWidth="1"/>
    <col min="15616" max="15616" width="57.7109375" style="1" customWidth="1"/>
    <col min="15617" max="15617" width="10" style="1" customWidth="1"/>
    <col min="15618" max="15618" width="9.28515625" style="1" customWidth="1"/>
    <col min="15619" max="15619" width="10.42578125" style="1" customWidth="1"/>
    <col min="15620" max="15620" width="11.5703125" style="1" customWidth="1"/>
    <col min="15621" max="15621" width="10.28515625" style="1" customWidth="1"/>
    <col min="15622" max="15622" width="14.7109375" style="1" customWidth="1"/>
    <col min="15623" max="15870" width="9.140625" style="1"/>
    <col min="15871" max="15871" width="5.28515625" style="1" customWidth="1"/>
    <col min="15872" max="15872" width="57.7109375" style="1" customWidth="1"/>
    <col min="15873" max="15873" width="10" style="1" customWidth="1"/>
    <col min="15874" max="15874" width="9.28515625" style="1" customWidth="1"/>
    <col min="15875" max="15875" width="10.42578125" style="1" customWidth="1"/>
    <col min="15876" max="15876" width="11.5703125" style="1" customWidth="1"/>
    <col min="15877" max="15877" width="10.28515625" style="1" customWidth="1"/>
    <col min="15878" max="15878" width="14.7109375" style="1" customWidth="1"/>
    <col min="15879" max="16126" width="9.140625" style="1"/>
    <col min="16127" max="16127" width="5.28515625" style="1" customWidth="1"/>
    <col min="16128" max="16128" width="57.7109375" style="1" customWidth="1"/>
    <col min="16129" max="16129" width="10" style="1" customWidth="1"/>
    <col min="16130" max="16130" width="9.28515625" style="1" customWidth="1"/>
    <col min="16131" max="16131" width="10.42578125" style="1" customWidth="1"/>
    <col min="16132" max="16132" width="11.5703125" style="1" customWidth="1"/>
    <col min="16133" max="16133" width="10.28515625" style="1" customWidth="1"/>
    <col min="16134" max="16134" width="14.7109375" style="1" customWidth="1"/>
    <col min="16135" max="16384" width="9.140625" style="1"/>
  </cols>
  <sheetData>
    <row r="2" spans="1:12" x14ac:dyDescent="0.2">
      <c r="H2" s="204"/>
      <c r="I2" s="205"/>
      <c r="J2" s="204" t="s">
        <v>205</v>
      </c>
      <c r="K2" s="205"/>
    </row>
    <row r="3" spans="1:12" x14ac:dyDescent="0.2">
      <c r="H3" s="206"/>
      <c r="I3" s="206"/>
      <c r="J3" s="206" t="s">
        <v>81</v>
      </c>
      <c r="K3" s="206"/>
    </row>
    <row r="4" spans="1:12" x14ac:dyDescent="0.2">
      <c r="G4" s="99"/>
      <c r="H4" s="100"/>
      <c r="I4" s="100"/>
      <c r="J4" s="99"/>
      <c r="K4" s="99" t="s">
        <v>82</v>
      </c>
      <c r="L4" s="100"/>
    </row>
    <row r="5" spans="1:12" ht="12.75" customHeight="1" x14ac:dyDescent="0.2">
      <c r="G5" s="101"/>
      <c r="H5" s="100"/>
      <c r="I5" s="207" t="s">
        <v>186</v>
      </c>
      <c r="J5" s="208"/>
      <c r="K5" s="209"/>
      <c r="L5" s="100"/>
    </row>
    <row r="6" spans="1:12" ht="12.75" customHeight="1" x14ac:dyDescent="0.2">
      <c r="H6" s="210"/>
      <c r="I6" s="210"/>
      <c r="J6" s="210" t="s">
        <v>252</v>
      </c>
      <c r="K6" s="210"/>
    </row>
    <row r="7" spans="1:12" ht="9.75" customHeight="1" x14ac:dyDescent="0.2">
      <c r="C7" s="213"/>
      <c r="D7" s="213"/>
      <c r="E7" s="213"/>
      <c r="F7" s="213"/>
      <c r="G7" s="213"/>
      <c r="H7" s="213"/>
      <c r="I7" s="1"/>
      <c r="J7" s="1"/>
      <c r="K7" s="1"/>
    </row>
    <row r="8" spans="1:12" x14ac:dyDescent="0.2">
      <c r="B8" s="214" t="s">
        <v>251</v>
      </c>
      <c r="C8" s="215"/>
      <c r="D8" s="215"/>
      <c r="E8" s="215"/>
      <c r="F8" s="215"/>
      <c r="G8" s="215"/>
      <c r="H8" s="215"/>
      <c r="I8" s="205"/>
      <c r="J8" s="205"/>
      <c r="K8" s="205"/>
    </row>
    <row r="9" spans="1:12" ht="23.25" customHeight="1" x14ac:dyDescent="0.2">
      <c r="B9" s="215"/>
      <c r="C9" s="215"/>
      <c r="D9" s="215"/>
      <c r="E9" s="215"/>
      <c r="F9" s="215"/>
      <c r="G9" s="215"/>
      <c r="H9" s="215"/>
      <c r="I9" s="205"/>
      <c r="J9" s="205"/>
      <c r="K9" s="205"/>
    </row>
    <row r="10" spans="1:12" ht="9.75" customHeight="1" x14ac:dyDescent="0.2">
      <c r="B10" s="14"/>
      <c r="C10" s="7"/>
      <c r="D10" s="8"/>
      <c r="E10" s="9"/>
      <c r="F10" s="9"/>
      <c r="G10" s="9"/>
      <c r="H10" s="9"/>
      <c r="I10" s="10"/>
      <c r="J10" s="10"/>
      <c r="K10" s="10" t="s">
        <v>0</v>
      </c>
    </row>
    <row r="11" spans="1:12" ht="91.5" customHeight="1" thickBot="1" x14ac:dyDescent="0.25">
      <c r="B11" s="47" t="s">
        <v>1</v>
      </c>
      <c r="C11" s="48" t="s">
        <v>2</v>
      </c>
      <c r="D11" s="49" t="s">
        <v>3</v>
      </c>
      <c r="E11" s="49" t="s">
        <v>4</v>
      </c>
      <c r="F11" s="49" t="s">
        <v>5</v>
      </c>
      <c r="G11" s="49" t="s">
        <v>86</v>
      </c>
      <c r="H11" s="49" t="s">
        <v>6</v>
      </c>
      <c r="I11" s="49" t="s">
        <v>179</v>
      </c>
      <c r="J11" s="49" t="s">
        <v>180</v>
      </c>
      <c r="K11" s="49" t="s">
        <v>253</v>
      </c>
    </row>
    <row r="12" spans="1:12" s="2" customFormat="1" ht="20.25" thickBot="1" x14ac:dyDescent="0.25">
      <c r="A12" s="45"/>
      <c r="B12" s="53"/>
      <c r="C12" s="63" t="s">
        <v>118</v>
      </c>
      <c r="D12" s="61"/>
      <c r="E12" s="47"/>
      <c r="F12" s="47"/>
      <c r="G12" s="47"/>
      <c r="H12" s="47"/>
      <c r="I12" s="125">
        <f>I13+I201</f>
        <v>170608.99444000001</v>
      </c>
      <c r="J12" s="125">
        <f>J13+J201</f>
        <v>139641.74816000002</v>
      </c>
      <c r="K12" s="125">
        <f>K13+K201</f>
        <v>48652.107499999998</v>
      </c>
    </row>
    <row r="13" spans="1:12" s="2" customFormat="1" ht="30.75" thickBot="1" x14ac:dyDescent="0.25">
      <c r="A13" s="45"/>
      <c r="B13" s="55">
        <v>1</v>
      </c>
      <c r="C13" s="54" t="s">
        <v>74</v>
      </c>
      <c r="D13" s="61" t="s">
        <v>83</v>
      </c>
      <c r="E13" s="56"/>
      <c r="F13" s="58"/>
      <c r="G13" s="57"/>
      <c r="H13" s="59"/>
      <c r="I13" s="125">
        <f>I14+I53+I60+I74+I101+I167+I186+I160+I194</f>
        <v>168295.75344</v>
      </c>
      <c r="J13" s="125">
        <f>J14+J53+J60+J74+J101+J167+J186+J160+J194</f>
        <v>137292.38216000001</v>
      </c>
      <c r="K13" s="125">
        <f>K14+K53+K60+K74+K101+K167+K186+K160+K194</f>
        <v>46265.894499999995</v>
      </c>
      <c r="L13" s="107"/>
    </row>
    <row r="14" spans="1:12" s="2" customFormat="1" ht="16.5" customHeight="1" x14ac:dyDescent="0.2">
      <c r="A14" s="45"/>
      <c r="B14" s="50"/>
      <c r="C14" s="64" t="s">
        <v>119</v>
      </c>
      <c r="D14" s="11"/>
      <c r="E14" s="20" t="s">
        <v>187</v>
      </c>
      <c r="F14" s="20" t="s">
        <v>188</v>
      </c>
      <c r="G14" s="21"/>
      <c r="H14" s="24"/>
      <c r="I14" s="121">
        <f>I15+I31+I37+I43</f>
        <v>14356.071999999998</v>
      </c>
      <c r="J14" s="121">
        <f>J15+J31+J37+J43</f>
        <v>14084.828000000001</v>
      </c>
      <c r="K14" s="121">
        <f>K15+K31+K37+K43</f>
        <v>14291.734</v>
      </c>
      <c r="L14" s="107"/>
    </row>
    <row r="15" spans="1:12" ht="38.25" x14ac:dyDescent="0.2">
      <c r="B15" s="12"/>
      <c r="C15" s="27" t="s">
        <v>10</v>
      </c>
      <c r="D15" s="24" t="s">
        <v>8</v>
      </c>
      <c r="E15" s="20" t="s">
        <v>187</v>
      </c>
      <c r="F15" s="20" t="s">
        <v>189</v>
      </c>
      <c r="G15" s="11" t="s">
        <v>7</v>
      </c>
      <c r="H15" s="11" t="s">
        <v>7</v>
      </c>
      <c r="I15" s="121">
        <f>I16</f>
        <v>12875.971999999998</v>
      </c>
      <c r="J15" s="121">
        <f>J16</f>
        <v>12440.828000000001</v>
      </c>
      <c r="K15" s="121">
        <f>K16</f>
        <v>12647.734</v>
      </c>
      <c r="L15" s="108"/>
    </row>
    <row r="16" spans="1:12" ht="37.5" customHeight="1" x14ac:dyDescent="0.2">
      <c r="B16" s="12"/>
      <c r="C16" s="27" t="s">
        <v>9</v>
      </c>
      <c r="D16" s="11" t="s">
        <v>8</v>
      </c>
      <c r="E16" s="20" t="s">
        <v>187</v>
      </c>
      <c r="F16" s="20" t="s">
        <v>189</v>
      </c>
      <c r="G16" s="22" t="s">
        <v>30</v>
      </c>
      <c r="H16" s="11" t="s">
        <v>7</v>
      </c>
      <c r="I16" s="121">
        <f>I17+I30</f>
        <v>12875.971999999998</v>
      </c>
      <c r="J16" s="121">
        <f>J17+J30</f>
        <v>12440.828000000001</v>
      </c>
      <c r="K16" s="121">
        <f>K17+K30</f>
        <v>12647.734</v>
      </c>
      <c r="L16" s="108"/>
    </row>
    <row r="17" spans="2:12" ht="35.25" customHeight="1" x14ac:dyDescent="0.2">
      <c r="B17" s="12"/>
      <c r="C17" s="13" t="s">
        <v>75</v>
      </c>
      <c r="D17" s="23"/>
      <c r="E17" s="23" t="s">
        <v>187</v>
      </c>
      <c r="F17" s="23" t="s">
        <v>189</v>
      </c>
      <c r="G17" s="23" t="s">
        <v>46</v>
      </c>
      <c r="H17" s="24"/>
      <c r="I17" s="122">
        <f>I18</f>
        <v>11405.599999999999</v>
      </c>
      <c r="J17" s="122">
        <f>J18</f>
        <v>10941.049000000001</v>
      </c>
      <c r="K17" s="122">
        <f>K18</f>
        <v>11117.959000000001</v>
      </c>
    </row>
    <row r="18" spans="2:12" ht="15" x14ac:dyDescent="0.2">
      <c r="B18" s="12"/>
      <c r="C18" s="13" t="s">
        <v>45</v>
      </c>
      <c r="D18" s="23"/>
      <c r="E18" s="23" t="s">
        <v>187</v>
      </c>
      <c r="F18" s="23" t="s">
        <v>189</v>
      </c>
      <c r="G18" s="23" t="s">
        <v>47</v>
      </c>
      <c r="H18" s="24"/>
      <c r="I18" s="122">
        <f>I19+I24+I26</f>
        <v>11405.599999999999</v>
      </c>
      <c r="J18" s="122">
        <f>J19+J24+J26</f>
        <v>10941.049000000001</v>
      </c>
      <c r="K18" s="122">
        <f>K19+K24+K26</f>
        <v>11117.959000000001</v>
      </c>
    </row>
    <row r="19" spans="2:12" ht="49.5" customHeight="1" x14ac:dyDescent="0.2">
      <c r="B19" s="12"/>
      <c r="C19" s="25" t="s">
        <v>87</v>
      </c>
      <c r="D19" s="24" t="s">
        <v>8</v>
      </c>
      <c r="E19" s="23" t="s">
        <v>187</v>
      </c>
      <c r="F19" s="23" t="s">
        <v>189</v>
      </c>
      <c r="G19" s="21" t="s">
        <v>53</v>
      </c>
      <c r="H19" s="24"/>
      <c r="I19" s="122">
        <f>I20+I21+I22</f>
        <v>11075.587</v>
      </c>
      <c r="J19" s="122">
        <f>J20+J21+J22</f>
        <v>10941.049000000001</v>
      </c>
      <c r="K19" s="122">
        <f>K20+K21+K22</f>
        <v>11117.959000000001</v>
      </c>
      <c r="L19" s="108"/>
    </row>
    <row r="20" spans="2:12" ht="16.5" customHeight="1" x14ac:dyDescent="0.2">
      <c r="B20" s="12"/>
      <c r="C20" s="28" t="s">
        <v>66</v>
      </c>
      <c r="D20" s="24"/>
      <c r="E20" s="23" t="s">
        <v>187</v>
      </c>
      <c r="F20" s="23" t="s">
        <v>189</v>
      </c>
      <c r="G20" s="21" t="s">
        <v>53</v>
      </c>
      <c r="H20" s="24">
        <v>120</v>
      </c>
      <c r="I20" s="122">
        <v>8672.5869999999995</v>
      </c>
      <c r="J20" s="122">
        <v>8846.0490000000009</v>
      </c>
      <c r="K20" s="122">
        <v>9022.9590000000007</v>
      </c>
    </row>
    <row r="21" spans="2:12" ht="27" customHeight="1" x14ac:dyDescent="0.2">
      <c r="B21" s="12"/>
      <c r="C21" s="26" t="s">
        <v>67</v>
      </c>
      <c r="D21" s="24"/>
      <c r="E21" s="23" t="s">
        <v>187</v>
      </c>
      <c r="F21" s="23" t="s">
        <v>189</v>
      </c>
      <c r="G21" s="21" t="s">
        <v>53</v>
      </c>
      <c r="H21" s="24">
        <v>240</v>
      </c>
      <c r="I21" s="122">
        <v>2373</v>
      </c>
      <c r="J21" s="122">
        <v>2085</v>
      </c>
      <c r="K21" s="122">
        <v>2085</v>
      </c>
    </row>
    <row r="22" spans="2:12" ht="18.75" customHeight="1" x14ac:dyDescent="0.2">
      <c r="B22" s="12"/>
      <c r="C22" s="26" t="s">
        <v>68</v>
      </c>
      <c r="D22" s="24"/>
      <c r="E22" s="23" t="s">
        <v>187</v>
      </c>
      <c r="F22" s="23" t="s">
        <v>189</v>
      </c>
      <c r="G22" s="21" t="s">
        <v>53</v>
      </c>
      <c r="H22" s="24">
        <v>850</v>
      </c>
      <c r="I22" s="122">
        <v>30</v>
      </c>
      <c r="J22" s="122">
        <v>10</v>
      </c>
      <c r="K22" s="122">
        <v>10</v>
      </c>
    </row>
    <row r="23" spans="2:12" ht="38.25" customHeight="1" x14ac:dyDescent="0.2">
      <c r="B23" s="12"/>
      <c r="C23" s="30" t="s">
        <v>89</v>
      </c>
      <c r="D23" s="24"/>
      <c r="E23" s="23" t="s">
        <v>187</v>
      </c>
      <c r="F23" s="23" t="s">
        <v>189</v>
      </c>
      <c r="G23" s="23" t="s">
        <v>115</v>
      </c>
      <c r="H23" s="23"/>
      <c r="I23" s="122">
        <f>I24</f>
        <v>48.613</v>
      </c>
      <c r="J23" s="122">
        <f>J24</f>
        <v>0</v>
      </c>
      <c r="K23" s="122">
        <f>K24</f>
        <v>0</v>
      </c>
    </row>
    <row r="24" spans="2:12" ht="15" x14ac:dyDescent="0.2">
      <c r="B24" s="12"/>
      <c r="C24" s="18" t="s">
        <v>84</v>
      </c>
      <c r="D24" s="24"/>
      <c r="E24" s="23" t="s">
        <v>187</v>
      </c>
      <c r="F24" s="23" t="s">
        <v>189</v>
      </c>
      <c r="G24" s="23" t="s">
        <v>115</v>
      </c>
      <c r="H24" s="23" t="s">
        <v>11</v>
      </c>
      <c r="I24" s="122">
        <v>48.613</v>
      </c>
      <c r="J24" s="122">
        <v>0</v>
      </c>
      <c r="K24" s="122">
        <v>0</v>
      </c>
    </row>
    <row r="25" spans="2:12" ht="35.25" customHeight="1" x14ac:dyDescent="0.2">
      <c r="B25" s="12"/>
      <c r="C25" s="30" t="s">
        <v>88</v>
      </c>
      <c r="D25" s="24"/>
      <c r="E25" s="23" t="s">
        <v>187</v>
      </c>
      <c r="F25" s="23" t="s">
        <v>189</v>
      </c>
      <c r="G25" s="23" t="s">
        <v>54</v>
      </c>
      <c r="H25" s="23"/>
      <c r="I25" s="122">
        <f>I26</f>
        <v>281.39999999999998</v>
      </c>
      <c r="J25" s="122">
        <f>J26</f>
        <v>0</v>
      </c>
      <c r="K25" s="122">
        <f>K26</f>
        <v>0</v>
      </c>
    </row>
    <row r="26" spans="2:12" ht="15" x14ac:dyDescent="0.2">
      <c r="B26" s="12"/>
      <c r="C26" s="18" t="s">
        <v>84</v>
      </c>
      <c r="D26" s="24"/>
      <c r="E26" s="23" t="s">
        <v>187</v>
      </c>
      <c r="F26" s="23" t="s">
        <v>189</v>
      </c>
      <c r="G26" s="23" t="s">
        <v>54</v>
      </c>
      <c r="H26" s="23" t="s">
        <v>11</v>
      </c>
      <c r="I26" s="122">
        <v>281.39999999999998</v>
      </c>
      <c r="J26" s="122">
        <v>0</v>
      </c>
      <c r="K26" s="122">
        <v>0</v>
      </c>
    </row>
    <row r="27" spans="2:12" ht="42.75" customHeight="1" x14ac:dyDescent="0.2">
      <c r="B27" s="12"/>
      <c r="C27" s="13" t="s">
        <v>76</v>
      </c>
      <c r="D27" s="23"/>
      <c r="E27" s="23" t="s">
        <v>187</v>
      </c>
      <c r="F27" s="23" t="s">
        <v>189</v>
      </c>
      <c r="G27" s="23" t="s">
        <v>55</v>
      </c>
      <c r="H27" s="24"/>
      <c r="I27" s="122">
        <f>I28</f>
        <v>1470.3720000000001</v>
      </c>
      <c r="J27" s="122">
        <f t="shared" ref="J27:K29" si="0">J28</f>
        <v>1499.779</v>
      </c>
      <c r="K27" s="122">
        <f t="shared" si="0"/>
        <v>1529.7750000000001</v>
      </c>
    </row>
    <row r="28" spans="2:12" ht="14.25" customHeight="1" x14ac:dyDescent="0.2">
      <c r="B28" s="12"/>
      <c r="C28" s="13" t="s">
        <v>45</v>
      </c>
      <c r="D28" s="23"/>
      <c r="E28" s="23" t="s">
        <v>187</v>
      </c>
      <c r="F28" s="23" t="s">
        <v>189</v>
      </c>
      <c r="G28" s="23" t="s">
        <v>56</v>
      </c>
      <c r="H28" s="24"/>
      <c r="I28" s="122">
        <f>I29</f>
        <v>1470.3720000000001</v>
      </c>
      <c r="J28" s="122">
        <f t="shared" si="0"/>
        <v>1499.779</v>
      </c>
      <c r="K28" s="122">
        <f t="shared" si="0"/>
        <v>1529.7750000000001</v>
      </c>
    </row>
    <row r="29" spans="2:12" ht="31.5" customHeight="1" x14ac:dyDescent="0.2">
      <c r="B29" s="12"/>
      <c r="C29" s="29" t="s">
        <v>90</v>
      </c>
      <c r="D29" s="24" t="s">
        <v>8</v>
      </c>
      <c r="E29" s="23" t="s">
        <v>187</v>
      </c>
      <c r="F29" s="23" t="s">
        <v>189</v>
      </c>
      <c r="G29" s="21" t="s">
        <v>57</v>
      </c>
      <c r="H29" s="23"/>
      <c r="I29" s="122">
        <f>I30</f>
        <v>1470.3720000000001</v>
      </c>
      <c r="J29" s="122">
        <f t="shared" si="0"/>
        <v>1499.779</v>
      </c>
      <c r="K29" s="122">
        <f t="shared" si="0"/>
        <v>1529.7750000000001</v>
      </c>
    </row>
    <row r="30" spans="2:12" ht="17.25" customHeight="1" x14ac:dyDescent="0.2">
      <c r="B30" s="12"/>
      <c r="C30" s="28" t="s">
        <v>66</v>
      </c>
      <c r="D30" s="24"/>
      <c r="E30" s="23" t="s">
        <v>187</v>
      </c>
      <c r="F30" s="23" t="s">
        <v>189</v>
      </c>
      <c r="G30" s="21" t="s">
        <v>57</v>
      </c>
      <c r="H30" s="23" t="s">
        <v>69</v>
      </c>
      <c r="I30" s="122">
        <v>1470.3720000000001</v>
      </c>
      <c r="J30" s="122">
        <v>1499.779</v>
      </c>
      <c r="K30" s="122">
        <v>1529.7750000000001</v>
      </c>
      <c r="L30" s="108"/>
    </row>
    <row r="31" spans="2:12" ht="25.5" x14ac:dyDescent="0.2">
      <c r="B31" s="12"/>
      <c r="C31" s="27" t="s">
        <v>12</v>
      </c>
      <c r="D31" s="23"/>
      <c r="E31" s="20" t="s">
        <v>187</v>
      </c>
      <c r="F31" s="20" t="s">
        <v>190</v>
      </c>
      <c r="G31" s="11" t="s">
        <v>7</v>
      </c>
      <c r="H31" s="11" t="s">
        <v>7</v>
      </c>
      <c r="I31" s="121">
        <f>I32</f>
        <v>206.1</v>
      </c>
      <c r="J31" s="121">
        <f t="shared" ref="J31:K35" si="1">J32</f>
        <v>0</v>
      </c>
      <c r="K31" s="121">
        <f t="shared" si="1"/>
        <v>0</v>
      </c>
    </row>
    <row r="32" spans="2:12" ht="37.5" customHeight="1" x14ac:dyDescent="0.2">
      <c r="B32" s="12"/>
      <c r="C32" s="27" t="s">
        <v>9</v>
      </c>
      <c r="D32" s="23"/>
      <c r="E32" s="20" t="s">
        <v>187</v>
      </c>
      <c r="F32" s="20" t="s">
        <v>190</v>
      </c>
      <c r="G32" s="22" t="s">
        <v>30</v>
      </c>
      <c r="H32" s="31"/>
      <c r="I32" s="126">
        <f>I33</f>
        <v>206.1</v>
      </c>
      <c r="J32" s="126">
        <f t="shared" si="1"/>
        <v>0</v>
      </c>
      <c r="K32" s="126">
        <f t="shared" si="1"/>
        <v>0</v>
      </c>
    </row>
    <row r="33" spans="1:12" ht="38.25" x14ac:dyDescent="0.2">
      <c r="B33" s="12"/>
      <c r="C33" s="13" t="s">
        <v>75</v>
      </c>
      <c r="D33" s="23"/>
      <c r="E33" s="23" t="s">
        <v>187</v>
      </c>
      <c r="F33" s="23" t="s">
        <v>190</v>
      </c>
      <c r="G33" s="23" t="s">
        <v>46</v>
      </c>
      <c r="H33" s="24"/>
      <c r="I33" s="122">
        <f>I34</f>
        <v>206.1</v>
      </c>
      <c r="J33" s="122">
        <f t="shared" si="1"/>
        <v>0</v>
      </c>
      <c r="K33" s="122">
        <f t="shared" si="1"/>
        <v>0</v>
      </c>
    </row>
    <row r="34" spans="1:12" ht="15" x14ac:dyDescent="0.2">
      <c r="B34" s="12"/>
      <c r="C34" s="13" t="s">
        <v>45</v>
      </c>
      <c r="D34" s="23"/>
      <c r="E34" s="23" t="s">
        <v>187</v>
      </c>
      <c r="F34" s="23" t="s">
        <v>190</v>
      </c>
      <c r="G34" s="23" t="s">
        <v>47</v>
      </c>
      <c r="H34" s="24"/>
      <c r="I34" s="122">
        <f>I35</f>
        <v>206.1</v>
      </c>
      <c r="J34" s="122">
        <f t="shared" si="1"/>
        <v>0</v>
      </c>
      <c r="K34" s="122">
        <f t="shared" si="1"/>
        <v>0</v>
      </c>
    </row>
    <row r="35" spans="1:12" ht="30.75" customHeight="1" x14ac:dyDescent="0.2">
      <c r="B35" s="12"/>
      <c r="C35" s="30" t="s">
        <v>91</v>
      </c>
      <c r="D35" s="23"/>
      <c r="E35" s="23" t="s">
        <v>187</v>
      </c>
      <c r="F35" s="23" t="s">
        <v>190</v>
      </c>
      <c r="G35" s="23" t="s">
        <v>58</v>
      </c>
      <c r="H35" s="1"/>
      <c r="I35" s="122">
        <f>I36</f>
        <v>206.1</v>
      </c>
      <c r="J35" s="122">
        <f t="shared" si="1"/>
        <v>0</v>
      </c>
      <c r="K35" s="122">
        <f t="shared" si="1"/>
        <v>0</v>
      </c>
    </row>
    <row r="36" spans="1:12" ht="23.25" customHeight="1" x14ac:dyDescent="0.2">
      <c r="B36" s="12"/>
      <c r="C36" s="30" t="s">
        <v>155</v>
      </c>
      <c r="D36" s="23"/>
      <c r="E36" s="23" t="s">
        <v>187</v>
      </c>
      <c r="F36" s="23" t="s">
        <v>190</v>
      </c>
      <c r="G36" s="23" t="s">
        <v>58</v>
      </c>
      <c r="H36" s="23" t="s">
        <v>11</v>
      </c>
      <c r="I36" s="122">
        <v>206.1</v>
      </c>
      <c r="J36" s="122">
        <v>0</v>
      </c>
      <c r="K36" s="122">
        <v>0</v>
      </c>
    </row>
    <row r="37" spans="1:12" ht="14.25" x14ac:dyDescent="0.2">
      <c r="B37" s="12"/>
      <c r="C37" s="110" t="s">
        <v>246</v>
      </c>
      <c r="D37" s="23"/>
      <c r="E37" s="20" t="s">
        <v>187</v>
      </c>
      <c r="F37" s="20" t="s">
        <v>191</v>
      </c>
      <c r="G37" s="11" t="s">
        <v>7</v>
      </c>
      <c r="H37" s="11" t="s">
        <v>7</v>
      </c>
      <c r="I37" s="121">
        <f>I38</f>
        <v>200</v>
      </c>
      <c r="J37" s="121">
        <f t="shared" ref="J37:K41" si="2">J38</f>
        <v>200</v>
      </c>
      <c r="K37" s="121">
        <f t="shared" si="2"/>
        <v>200</v>
      </c>
    </row>
    <row r="38" spans="1:12" s="2" customFormat="1" ht="25.5" x14ac:dyDescent="0.2">
      <c r="A38" s="45"/>
      <c r="B38" s="12"/>
      <c r="C38" s="27" t="s">
        <v>79</v>
      </c>
      <c r="D38" s="23"/>
      <c r="E38" s="20" t="s">
        <v>187</v>
      </c>
      <c r="F38" s="20" t="s">
        <v>191</v>
      </c>
      <c r="G38" s="11" t="s">
        <v>31</v>
      </c>
      <c r="H38" s="11"/>
      <c r="I38" s="121">
        <f>I39</f>
        <v>200</v>
      </c>
      <c r="J38" s="121">
        <f t="shared" si="2"/>
        <v>200</v>
      </c>
      <c r="K38" s="121">
        <f t="shared" si="2"/>
        <v>200</v>
      </c>
    </row>
    <row r="39" spans="1:12" s="2" customFormat="1" ht="15" x14ac:dyDescent="0.2">
      <c r="A39" s="45"/>
      <c r="B39" s="12"/>
      <c r="C39" s="13" t="s">
        <v>45</v>
      </c>
      <c r="D39" s="23"/>
      <c r="E39" s="23" t="s">
        <v>187</v>
      </c>
      <c r="F39" s="23" t="s">
        <v>191</v>
      </c>
      <c r="G39" s="23" t="s">
        <v>41</v>
      </c>
      <c r="H39" s="23"/>
      <c r="I39" s="122">
        <f>I40</f>
        <v>200</v>
      </c>
      <c r="J39" s="122">
        <f t="shared" si="2"/>
        <v>200</v>
      </c>
      <c r="K39" s="122">
        <f t="shared" si="2"/>
        <v>200</v>
      </c>
    </row>
    <row r="40" spans="1:12" s="2" customFormat="1" ht="15" x14ac:dyDescent="0.2">
      <c r="A40" s="45"/>
      <c r="B40" s="12"/>
      <c r="C40" s="13" t="s">
        <v>45</v>
      </c>
      <c r="D40" s="23"/>
      <c r="E40" s="23" t="s">
        <v>187</v>
      </c>
      <c r="F40" s="23" t="s">
        <v>191</v>
      </c>
      <c r="G40" s="23" t="s">
        <v>48</v>
      </c>
      <c r="H40" s="23"/>
      <c r="I40" s="122">
        <f>I41</f>
        <v>200</v>
      </c>
      <c r="J40" s="122">
        <f t="shared" si="2"/>
        <v>200</v>
      </c>
      <c r="K40" s="122">
        <f t="shared" si="2"/>
        <v>200</v>
      </c>
    </row>
    <row r="41" spans="1:12" ht="32.25" customHeight="1" x14ac:dyDescent="0.2">
      <c r="B41" s="12"/>
      <c r="C41" s="29" t="s">
        <v>92</v>
      </c>
      <c r="D41" s="23"/>
      <c r="E41" s="23" t="s">
        <v>187</v>
      </c>
      <c r="F41" s="23" t="s">
        <v>191</v>
      </c>
      <c r="G41" s="23" t="s">
        <v>59</v>
      </c>
      <c r="H41" s="24"/>
      <c r="I41" s="122">
        <f>I42</f>
        <v>200</v>
      </c>
      <c r="J41" s="122">
        <f t="shared" si="2"/>
        <v>200</v>
      </c>
      <c r="K41" s="122">
        <f t="shared" si="2"/>
        <v>200</v>
      </c>
    </row>
    <row r="42" spans="1:12" ht="17.25" customHeight="1" x14ac:dyDescent="0.2">
      <c r="B42" s="12"/>
      <c r="C42" s="29" t="s">
        <v>85</v>
      </c>
      <c r="D42" s="23"/>
      <c r="E42" s="23" t="s">
        <v>187</v>
      </c>
      <c r="F42" s="23" t="s">
        <v>191</v>
      </c>
      <c r="G42" s="23" t="s">
        <v>59</v>
      </c>
      <c r="H42" s="24">
        <v>870</v>
      </c>
      <c r="I42" s="122">
        <v>200</v>
      </c>
      <c r="J42" s="122">
        <v>200</v>
      </c>
      <c r="K42" s="122">
        <v>200</v>
      </c>
    </row>
    <row r="43" spans="1:12" ht="14.25" x14ac:dyDescent="0.2">
      <c r="B43" s="12"/>
      <c r="C43" s="27" t="s">
        <v>13</v>
      </c>
      <c r="D43" s="24"/>
      <c r="E43" s="20" t="s">
        <v>187</v>
      </c>
      <c r="F43" s="20" t="s">
        <v>192</v>
      </c>
      <c r="G43" s="20"/>
      <c r="H43" s="11"/>
      <c r="I43" s="121">
        <f>I44</f>
        <v>1074</v>
      </c>
      <c r="J43" s="121">
        <f t="shared" ref="J43:K45" si="3">J44</f>
        <v>1444</v>
      </c>
      <c r="K43" s="121">
        <f t="shared" si="3"/>
        <v>1444</v>
      </c>
      <c r="L43" s="108"/>
    </row>
    <row r="44" spans="1:12" ht="27" customHeight="1" x14ac:dyDescent="0.2">
      <c r="B44" s="12"/>
      <c r="C44" s="27" t="s">
        <v>14</v>
      </c>
      <c r="D44" s="20"/>
      <c r="E44" s="20" t="s">
        <v>187</v>
      </c>
      <c r="F44" s="20" t="s">
        <v>192</v>
      </c>
      <c r="G44" s="20" t="s">
        <v>32</v>
      </c>
      <c r="H44" s="20"/>
      <c r="I44" s="121">
        <f>I45</f>
        <v>1074</v>
      </c>
      <c r="J44" s="121">
        <f t="shared" si="3"/>
        <v>1444</v>
      </c>
      <c r="K44" s="121">
        <f t="shared" si="3"/>
        <v>1444</v>
      </c>
    </row>
    <row r="45" spans="1:12" ht="15" x14ac:dyDescent="0.2">
      <c r="B45" s="12"/>
      <c r="C45" s="13" t="s">
        <v>45</v>
      </c>
      <c r="D45" s="23"/>
      <c r="E45" s="23" t="s">
        <v>187</v>
      </c>
      <c r="F45" s="23" t="s">
        <v>192</v>
      </c>
      <c r="G45" s="23" t="s">
        <v>61</v>
      </c>
      <c r="H45" s="23"/>
      <c r="I45" s="122">
        <f>I46</f>
        <v>1074</v>
      </c>
      <c r="J45" s="122">
        <f t="shared" si="3"/>
        <v>1444</v>
      </c>
      <c r="K45" s="122">
        <f t="shared" si="3"/>
        <v>1444</v>
      </c>
    </row>
    <row r="46" spans="1:12" ht="15" x14ac:dyDescent="0.2">
      <c r="B46" s="12"/>
      <c r="C46" s="13" t="s">
        <v>45</v>
      </c>
      <c r="D46" s="23"/>
      <c r="E46" s="23" t="s">
        <v>187</v>
      </c>
      <c r="F46" s="23" t="s">
        <v>192</v>
      </c>
      <c r="G46" s="23" t="s">
        <v>62</v>
      </c>
      <c r="H46" s="23"/>
      <c r="I46" s="122">
        <f>I48+I49+I51</f>
        <v>1074</v>
      </c>
      <c r="J46" s="122">
        <f>J48+J50+J52</f>
        <v>1444</v>
      </c>
      <c r="K46" s="122">
        <f>K48+K50+K52</f>
        <v>1444</v>
      </c>
    </row>
    <row r="47" spans="1:12" ht="15" x14ac:dyDescent="0.2">
      <c r="B47" s="12"/>
      <c r="C47" s="33" t="s">
        <v>151</v>
      </c>
      <c r="D47" s="20"/>
      <c r="E47" s="23" t="s">
        <v>187</v>
      </c>
      <c r="F47" s="23" t="s">
        <v>192</v>
      </c>
      <c r="G47" s="23" t="s">
        <v>152</v>
      </c>
      <c r="H47" s="20"/>
      <c r="I47" s="122">
        <f>I48</f>
        <v>14</v>
      </c>
      <c r="J47" s="122">
        <f>J48</f>
        <v>14</v>
      </c>
      <c r="K47" s="122">
        <f>K48</f>
        <v>14</v>
      </c>
    </row>
    <row r="48" spans="1:12" ht="15" x14ac:dyDescent="0.2">
      <c r="B48" s="12"/>
      <c r="C48" s="26" t="s">
        <v>68</v>
      </c>
      <c r="D48" s="20"/>
      <c r="E48" s="23" t="s">
        <v>187</v>
      </c>
      <c r="F48" s="23" t="s">
        <v>192</v>
      </c>
      <c r="G48" s="23" t="s">
        <v>152</v>
      </c>
      <c r="H48" s="23" t="s">
        <v>72</v>
      </c>
      <c r="I48" s="122">
        <v>14</v>
      </c>
      <c r="J48" s="122">
        <v>14</v>
      </c>
      <c r="K48" s="122">
        <v>14</v>
      </c>
    </row>
    <row r="49" spans="2:12" ht="38.25" x14ac:dyDescent="0.2">
      <c r="B49" s="12"/>
      <c r="C49" s="29" t="s">
        <v>156</v>
      </c>
      <c r="D49" s="20"/>
      <c r="E49" s="23" t="s">
        <v>187</v>
      </c>
      <c r="F49" s="23" t="s">
        <v>192</v>
      </c>
      <c r="G49" s="23" t="s">
        <v>157</v>
      </c>
      <c r="H49" s="23"/>
      <c r="I49" s="122">
        <f>I50</f>
        <v>210</v>
      </c>
      <c r="J49" s="122">
        <f>J50</f>
        <v>230</v>
      </c>
      <c r="K49" s="122">
        <f>K50</f>
        <v>230</v>
      </c>
    </row>
    <row r="50" spans="2:12" ht="25.5" x14ac:dyDescent="0.2">
      <c r="B50" s="12"/>
      <c r="C50" s="26" t="s">
        <v>67</v>
      </c>
      <c r="D50" s="20"/>
      <c r="E50" s="23" t="s">
        <v>187</v>
      </c>
      <c r="F50" s="23" t="s">
        <v>192</v>
      </c>
      <c r="G50" s="23" t="s">
        <v>157</v>
      </c>
      <c r="H50" s="23" t="s">
        <v>70</v>
      </c>
      <c r="I50" s="122">
        <v>210</v>
      </c>
      <c r="J50" s="122">
        <v>230</v>
      </c>
      <c r="K50" s="122">
        <v>230</v>
      </c>
    </row>
    <row r="51" spans="2:12" ht="25.5" x14ac:dyDescent="0.2">
      <c r="B51" s="12"/>
      <c r="C51" s="29" t="s">
        <v>104</v>
      </c>
      <c r="D51" s="20"/>
      <c r="E51" s="23" t="s">
        <v>187</v>
      </c>
      <c r="F51" s="23" t="s">
        <v>192</v>
      </c>
      <c r="G51" s="23" t="s">
        <v>63</v>
      </c>
      <c r="H51" s="23"/>
      <c r="I51" s="122">
        <f>I52</f>
        <v>850</v>
      </c>
      <c r="J51" s="122">
        <f>J52</f>
        <v>1200</v>
      </c>
      <c r="K51" s="122">
        <f>K52</f>
        <v>1200</v>
      </c>
    </row>
    <row r="52" spans="2:12" ht="25.5" x14ac:dyDescent="0.2">
      <c r="B52" s="12"/>
      <c r="C52" s="26" t="s">
        <v>67</v>
      </c>
      <c r="D52" s="20"/>
      <c r="E52" s="23" t="s">
        <v>187</v>
      </c>
      <c r="F52" s="23" t="s">
        <v>192</v>
      </c>
      <c r="G52" s="23" t="s">
        <v>63</v>
      </c>
      <c r="H52" s="23" t="s">
        <v>70</v>
      </c>
      <c r="I52" s="127">
        <v>850</v>
      </c>
      <c r="J52" s="122">
        <v>1200</v>
      </c>
      <c r="K52" s="122">
        <v>1200</v>
      </c>
    </row>
    <row r="53" spans="2:12" ht="14.25" x14ac:dyDescent="0.2">
      <c r="B53" s="12"/>
      <c r="C53" s="27" t="s">
        <v>120</v>
      </c>
      <c r="D53" s="20"/>
      <c r="E53" s="20" t="s">
        <v>193</v>
      </c>
      <c r="F53" s="20" t="s">
        <v>188</v>
      </c>
      <c r="G53" s="20"/>
      <c r="H53" s="20"/>
      <c r="I53" s="121">
        <f t="shared" ref="I53:K57" si="4">I54</f>
        <v>297.39999999999998</v>
      </c>
      <c r="J53" s="121">
        <f t="shared" si="4"/>
        <v>297.39999999999998</v>
      </c>
      <c r="K53" s="121">
        <f t="shared" si="4"/>
        <v>0</v>
      </c>
    </row>
    <row r="54" spans="2:12" ht="14.25" x14ac:dyDescent="0.2">
      <c r="B54" s="12"/>
      <c r="C54" s="27" t="s">
        <v>229</v>
      </c>
      <c r="D54" s="20"/>
      <c r="E54" s="20" t="s">
        <v>193</v>
      </c>
      <c r="F54" s="20" t="s">
        <v>194</v>
      </c>
      <c r="G54" s="20"/>
      <c r="H54" s="20"/>
      <c r="I54" s="121">
        <f t="shared" si="4"/>
        <v>297.39999999999998</v>
      </c>
      <c r="J54" s="121">
        <f t="shared" si="4"/>
        <v>297.39999999999998</v>
      </c>
      <c r="K54" s="121">
        <f t="shared" si="4"/>
        <v>0</v>
      </c>
    </row>
    <row r="55" spans="2:12" ht="25.5" x14ac:dyDescent="0.2">
      <c r="B55" s="12"/>
      <c r="C55" s="19" t="s">
        <v>78</v>
      </c>
      <c r="D55" s="20"/>
      <c r="E55" s="20" t="s">
        <v>193</v>
      </c>
      <c r="F55" s="20" t="s">
        <v>194</v>
      </c>
      <c r="G55" s="20" t="s">
        <v>28</v>
      </c>
      <c r="H55" s="20"/>
      <c r="I55" s="121">
        <f t="shared" si="4"/>
        <v>297.39999999999998</v>
      </c>
      <c r="J55" s="121">
        <f t="shared" si="4"/>
        <v>297.39999999999998</v>
      </c>
      <c r="K55" s="121">
        <f t="shared" si="4"/>
        <v>0</v>
      </c>
    </row>
    <row r="56" spans="2:12" ht="15" x14ac:dyDescent="0.2">
      <c r="B56" s="12"/>
      <c r="C56" s="34" t="s">
        <v>45</v>
      </c>
      <c r="D56" s="65"/>
      <c r="E56" s="23" t="s">
        <v>193</v>
      </c>
      <c r="F56" s="23" t="s">
        <v>194</v>
      </c>
      <c r="G56" s="24" t="s">
        <v>41</v>
      </c>
      <c r="H56" s="24"/>
      <c r="I56" s="122">
        <f t="shared" si="4"/>
        <v>297.39999999999998</v>
      </c>
      <c r="J56" s="122">
        <f t="shared" si="4"/>
        <v>297.39999999999998</v>
      </c>
      <c r="K56" s="122">
        <f t="shared" si="4"/>
        <v>0</v>
      </c>
    </row>
    <row r="57" spans="2:12" ht="15" x14ac:dyDescent="0.2">
      <c r="B57" s="12"/>
      <c r="C57" s="34" t="s">
        <v>45</v>
      </c>
      <c r="D57" s="66"/>
      <c r="E57" s="23" t="s">
        <v>193</v>
      </c>
      <c r="F57" s="23" t="s">
        <v>194</v>
      </c>
      <c r="G57" s="67" t="s">
        <v>48</v>
      </c>
      <c r="H57" s="67"/>
      <c r="I57" s="123">
        <f t="shared" si="4"/>
        <v>297.39999999999998</v>
      </c>
      <c r="J57" s="123">
        <f t="shared" si="4"/>
        <v>297.39999999999998</v>
      </c>
      <c r="K57" s="123">
        <f t="shared" si="4"/>
        <v>0</v>
      </c>
    </row>
    <row r="58" spans="2:12" ht="25.5" x14ac:dyDescent="0.2">
      <c r="B58" s="12"/>
      <c r="C58" s="68" t="s">
        <v>121</v>
      </c>
      <c r="D58" s="69"/>
      <c r="E58" s="23" t="s">
        <v>193</v>
      </c>
      <c r="F58" s="23" t="s">
        <v>194</v>
      </c>
      <c r="G58" s="70" t="s">
        <v>122</v>
      </c>
      <c r="H58" s="69"/>
      <c r="I58" s="123">
        <f>I59</f>
        <v>297.39999999999998</v>
      </c>
      <c r="J58" s="123">
        <f>J59</f>
        <v>297.39999999999998</v>
      </c>
      <c r="K58" s="123">
        <f>K59</f>
        <v>0</v>
      </c>
    </row>
    <row r="59" spans="2:12" ht="15" x14ac:dyDescent="0.2">
      <c r="B59" s="12"/>
      <c r="C59" s="35" t="s">
        <v>66</v>
      </c>
      <c r="D59" s="69"/>
      <c r="E59" s="23" t="s">
        <v>193</v>
      </c>
      <c r="F59" s="23" t="s">
        <v>194</v>
      </c>
      <c r="G59" s="70" t="s">
        <v>122</v>
      </c>
      <c r="H59" s="69" t="s">
        <v>69</v>
      </c>
      <c r="I59" s="123">
        <v>297.39999999999998</v>
      </c>
      <c r="J59" s="123">
        <v>297.39999999999998</v>
      </c>
      <c r="K59" s="123">
        <v>0</v>
      </c>
    </row>
    <row r="60" spans="2:12" ht="28.5" x14ac:dyDescent="0.2">
      <c r="B60" s="50"/>
      <c r="C60" s="110" t="s">
        <v>15</v>
      </c>
      <c r="D60" s="20"/>
      <c r="E60" s="20" t="s">
        <v>194</v>
      </c>
      <c r="F60" s="20" t="s">
        <v>188</v>
      </c>
      <c r="G60" s="20"/>
      <c r="H60" s="20"/>
      <c r="I60" s="121">
        <f>I61+I69</f>
        <v>2511.42</v>
      </c>
      <c r="J60" s="121">
        <f>J61+J69</f>
        <v>2342.7400000000002</v>
      </c>
      <c r="K60" s="121">
        <f>K61+K69</f>
        <v>1757.37</v>
      </c>
    </row>
    <row r="61" spans="2:12" ht="28.5" x14ac:dyDescent="0.2">
      <c r="B61" s="12"/>
      <c r="C61" s="109" t="s">
        <v>220</v>
      </c>
      <c r="D61" s="23"/>
      <c r="E61" s="20" t="s">
        <v>194</v>
      </c>
      <c r="F61" s="20" t="s">
        <v>199</v>
      </c>
      <c r="G61" s="23"/>
      <c r="H61" s="23"/>
      <c r="I61" s="121">
        <f>I62</f>
        <v>2507.9</v>
      </c>
      <c r="J61" s="121">
        <f>J62</f>
        <v>2339.2200000000003</v>
      </c>
      <c r="K61" s="121">
        <f>K62</f>
        <v>1753.85</v>
      </c>
      <c r="L61" s="108"/>
    </row>
    <row r="62" spans="2:12" ht="42" customHeight="1" x14ac:dyDescent="0.2">
      <c r="B62" s="12"/>
      <c r="C62" s="62" t="s">
        <v>206</v>
      </c>
      <c r="D62" s="20"/>
      <c r="E62" s="20" t="s">
        <v>194</v>
      </c>
      <c r="F62" s="20" t="s">
        <v>199</v>
      </c>
      <c r="G62" s="20" t="s">
        <v>29</v>
      </c>
      <c r="H62" s="20"/>
      <c r="I62" s="121">
        <f>I63+I66</f>
        <v>2507.9</v>
      </c>
      <c r="J62" s="121">
        <f>J63+J66</f>
        <v>2339.2200000000003</v>
      </c>
      <c r="K62" s="121">
        <f>K63+K66</f>
        <v>1753.85</v>
      </c>
    </row>
    <row r="63" spans="2:12" ht="38.25" customHeight="1" x14ac:dyDescent="0.2">
      <c r="B63" s="12"/>
      <c r="C63" s="13" t="s">
        <v>77</v>
      </c>
      <c r="D63" s="23"/>
      <c r="E63" s="23" t="s">
        <v>194</v>
      </c>
      <c r="F63" s="23" t="s">
        <v>199</v>
      </c>
      <c r="G63" s="23" t="s">
        <v>173</v>
      </c>
      <c r="H63" s="24"/>
      <c r="I63" s="122">
        <f t="shared" ref="I63:K64" si="5">I64</f>
        <v>1549.9</v>
      </c>
      <c r="J63" s="122">
        <f t="shared" si="5"/>
        <v>1534.22</v>
      </c>
      <c r="K63" s="122">
        <f t="shared" si="5"/>
        <v>1088.8499999999999</v>
      </c>
    </row>
    <row r="64" spans="2:12" ht="24" customHeight="1" x14ac:dyDescent="0.2">
      <c r="B64" s="12"/>
      <c r="C64" s="29" t="s">
        <v>178</v>
      </c>
      <c r="D64" s="23"/>
      <c r="E64" s="23" t="s">
        <v>194</v>
      </c>
      <c r="F64" s="23" t="s">
        <v>199</v>
      </c>
      <c r="G64" s="23" t="s">
        <v>174</v>
      </c>
      <c r="H64" s="24"/>
      <c r="I64" s="122">
        <f t="shared" si="5"/>
        <v>1549.9</v>
      </c>
      <c r="J64" s="122">
        <f t="shared" si="5"/>
        <v>1534.22</v>
      </c>
      <c r="K64" s="122">
        <f t="shared" si="5"/>
        <v>1088.8499999999999</v>
      </c>
    </row>
    <row r="65" spans="1:12" ht="30" customHeight="1" x14ac:dyDescent="0.2">
      <c r="B65" s="12"/>
      <c r="C65" s="26" t="s">
        <v>146</v>
      </c>
      <c r="D65" s="23"/>
      <c r="E65" s="23" t="s">
        <v>194</v>
      </c>
      <c r="F65" s="23" t="s">
        <v>199</v>
      </c>
      <c r="G65" s="23" t="s">
        <v>174</v>
      </c>
      <c r="H65" s="24">
        <v>240</v>
      </c>
      <c r="I65" s="122">
        <v>1549.9</v>
      </c>
      <c r="J65" s="122">
        <v>1534.22</v>
      </c>
      <c r="K65" s="122">
        <v>1088.8499999999999</v>
      </c>
    </row>
    <row r="66" spans="1:12" ht="15" x14ac:dyDescent="0.2">
      <c r="B66" s="12"/>
      <c r="C66" s="13" t="s">
        <v>64</v>
      </c>
      <c r="D66" s="23"/>
      <c r="E66" s="23" t="s">
        <v>194</v>
      </c>
      <c r="F66" s="23" t="s">
        <v>199</v>
      </c>
      <c r="G66" s="23" t="s">
        <v>175</v>
      </c>
      <c r="H66" s="24"/>
      <c r="I66" s="122">
        <f t="shared" ref="I66:K67" si="6">I67</f>
        <v>958</v>
      </c>
      <c r="J66" s="122">
        <f t="shared" si="6"/>
        <v>805</v>
      </c>
      <c r="K66" s="122">
        <f t="shared" si="6"/>
        <v>665</v>
      </c>
    </row>
    <row r="67" spans="1:12" ht="20.25" customHeight="1" x14ac:dyDescent="0.2">
      <c r="B67" s="12"/>
      <c r="C67" s="29" t="s">
        <v>94</v>
      </c>
      <c r="D67" s="23"/>
      <c r="E67" s="23" t="s">
        <v>194</v>
      </c>
      <c r="F67" s="23" t="s">
        <v>199</v>
      </c>
      <c r="G67" s="23" t="s">
        <v>176</v>
      </c>
      <c r="H67" s="24"/>
      <c r="I67" s="122">
        <f t="shared" si="6"/>
        <v>958</v>
      </c>
      <c r="J67" s="122">
        <f t="shared" si="6"/>
        <v>805</v>
      </c>
      <c r="K67" s="122">
        <f t="shared" si="6"/>
        <v>665</v>
      </c>
    </row>
    <row r="68" spans="1:12" ht="24.75" customHeight="1" x14ac:dyDescent="0.2">
      <c r="B68" s="12"/>
      <c r="C68" s="26" t="s">
        <v>67</v>
      </c>
      <c r="D68" s="23"/>
      <c r="E68" s="23" t="s">
        <v>194</v>
      </c>
      <c r="F68" s="23" t="s">
        <v>199</v>
      </c>
      <c r="G68" s="23" t="s">
        <v>176</v>
      </c>
      <c r="H68" s="24">
        <v>240</v>
      </c>
      <c r="I68" s="122">
        <v>958</v>
      </c>
      <c r="J68" s="122">
        <v>805</v>
      </c>
      <c r="K68" s="122">
        <v>665</v>
      </c>
    </row>
    <row r="69" spans="1:12" ht="29.25" customHeight="1" x14ac:dyDescent="0.2">
      <c r="B69" s="12"/>
      <c r="C69" s="62" t="s">
        <v>250</v>
      </c>
      <c r="D69" s="23"/>
      <c r="E69" s="20" t="s">
        <v>194</v>
      </c>
      <c r="F69" s="20" t="s">
        <v>196</v>
      </c>
      <c r="G69" s="23"/>
      <c r="H69" s="24"/>
      <c r="I69" s="121">
        <f>I70</f>
        <v>3.52</v>
      </c>
      <c r="J69" s="121">
        <f t="shared" ref="J69:K72" si="7">J70</f>
        <v>3.52</v>
      </c>
      <c r="K69" s="121">
        <f t="shared" si="7"/>
        <v>3.52</v>
      </c>
    </row>
    <row r="70" spans="1:12" ht="24.75" customHeight="1" x14ac:dyDescent="0.2">
      <c r="B70" s="12"/>
      <c r="C70" s="13" t="s">
        <v>75</v>
      </c>
      <c r="D70" s="23"/>
      <c r="E70" s="23" t="s">
        <v>194</v>
      </c>
      <c r="F70" s="23" t="s">
        <v>196</v>
      </c>
      <c r="G70" s="23" t="s">
        <v>46</v>
      </c>
      <c r="H70" s="24"/>
      <c r="I70" s="122">
        <f>I71</f>
        <v>3.52</v>
      </c>
      <c r="J70" s="122">
        <f t="shared" si="7"/>
        <v>3.52</v>
      </c>
      <c r="K70" s="122">
        <f t="shared" si="7"/>
        <v>3.52</v>
      </c>
    </row>
    <row r="71" spans="1:12" ht="16.5" customHeight="1" x14ac:dyDescent="0.2">
      <c r="B71" s="12"/>
      <c r="C71" s="13" t="s">
        <v>45</v>
      </c>
      <c r="D71" s="23"/>
      <c r="E71" s="23" t="s">
        <v>194</v>
      </c>
      <c r="F71" s="23" t="s">
        <v>196</v>
      </c>
      <c r="G71" s="23" t="s">
        <v>47</v>
      </c>
      <c r="H71" s="24"/>
      <c r="I71" s="122">
        <f>I72</f>
        <v>3.52</v>
      </c>
      <c r="J71" s="122">
        <f t="shared" si="7"/>
        <v>3.52</v>
      </c>
      <c r="K71" s="122">
        <f t="shared" si="7"/>
        <v>3.52</v>
      </c>
    </row>
    <row r="72" spans="1:12" ht="39.75" customHeight="1" x14ac:dyDescent="0.2">
      <c r="B72" s="12"/>
      <c r="C72" s="32" t="s">
        <v>93</v>
      </c>
      <c r="D72" s="23"/>
      <c r="E72" s="23" t="s">
        <v>194</v>
      </c>
      <c r="F72" s="23" t="s">
        <v>196</v>
      </c>
      <c r="G72" s="23" t="s">
        <v>60</v>
      </c>
      <c r="H72" s="23"/>
      <c r="I72" s="122">
        <f>I73</f>
        <v>3.52</v>
      </c>
      <c r="J72" s="122">
        <f t="shared" si="7"/>
        <v>3.52</v>
      </c>
      <c r="K72" s="122">
        <f t="shared" si="7"/>
        <v>3.52</v>
      </c>
    </row>
    <row r="73" spans="1:12" ht="24" customHeight="1" x14ac:dyDescent="0.2">
      <c r="B73" s="12"/>
      <c r="C73" s="26" t="s">
        <v>67</v>
      </c>
      <c r="D73" s="23"/>
      <c r="E73" s="23" t="s">
        <v>194</v>
      </c>
      <c r="F73" s="23" t="s">
        <v>196</v>
      </c>
      <c r="G73" s="23" t="s">
        <v>60</v>
      </c>
      <c r="H73" s="23" t="s">
        <v>70</v>
      </c>
      <c r="I73" s="122">
        <v>3.52</v>
      </c>
      <c r="J73" s="122">
        <v>3.52</v>
      </c>
      <c r="K73" s="122">
        <v>3.52</v>
      </c>
    </row>
    <row r="74" spans="1:12" s="2" customFormat="1" ht="18" customHeight="1" x14ac:dyDescent="0.2">
      <c r="A74" s="45"/>
      <c r="B74" s="12"/>
      <c r="C74" s="27" t="s">
        <v>16</v>
      </c>
      <c r="D74" s="20"/>
      <c r="E74" s="20" t="s">
        <v>189</v>
      </c>
      <c r="F74" s="20" t="s">
        <v>188</v>
      </c>
      <c r="G74" s="20" t="s">
        <v>8</v>
      </c>
      <c r="H74" s="20" t="s">
        <v>8</v>
      </c>
      <c r="I74" s="121">
        <f>I75+I87</f>
        <v>5150</v>
      </c>
      <c r="J74" s="121">
        <f>J75+J87</f>
        <v>15611.674000000001</v>
      </c>
      <c r="K74" s="121">
        <f>K75+K87</f>
        <v>4685</v>
      </c>
    </row>
    <row r="75" spans="1:12" s="2" customFormat="1" ht="14.25" x14ac:dyDescent="0.2">
      <c r="A75" s="45"/>
      <c r="B75" s="12"/>
      <c r="C75" s="27" t="s">
        <v>17</v>
      </c>
      <c r="D75" s="20"/>
      <c r="E75" s="20" t="s">
        <v>189</v>
      </c>
      <c r="F75" s="20" t="s">
        <v>195</v>
      </c>
      <c r="G75" s="20"/>
      <c r="H75" s="20"/>
      <c r="I75" s="121">
        <f>I76</f>
        <v>2940</v>
      </c>
      <c r="J75" s="121">
        <f>J76</f>
        <v>13141.674000000001</v>
      </c>
      <c r="K75" s="121">
        <f>K76</f>
        <v>2215</v>
      </c>
      <c r="L75" s="107"/>
    </row>
    <row r="76" spans="1:12" s="2" customFormat="1" ht="45.75" customHeight="1" x14ac:dyDescent="0.2">
      <c r="A76" s="45"/>
      <c r="B76" s="12"/>
      <c r="C76" s="27" t="s">
        <v>207</v>
      </c>
      <c r="D76" s="20"/>
      <c r="E76" s="20" t="s">
        <v>189</v>
      </c>
      <c r="F76" s="20" t="s">
        <v>195</v>
      </c>
      <c r="G76" s="20" t="s">
        <v>33</v>
      </c>
      <c r="H76" s="36"/>
      <c r="I76" s="124">
        <f>I77+I83</f>
        <v>2940</v>
      </c>
      <c r="J76" s="124">
        <f>J77+J83</f>
        <v>13141.674000000001</v>
      </c>
      <c r="K76" s="124">
        <f>K77+K83</f>
        <v>2215</v>
      </c>
    </row>
    <row r="77" spans="1:12" s="2" customFormat="1" ht="25.5" x14ac:dyDescent="0.2">
      <c r="A77" s="45"/>
      <c r="B77" s="12"/>
      <c r="C77" s="13" t="s">
        <v>95</v>
      </c>
      <c r="D77" s="23"/>
      <c r="E77" s="23" t="s">
        <v>189</v>
      </c>
      <c r="F77" s="23" t="s">
        <v>195</v>
      </c>
      <c r="G77" s="23" t="s">
        <v>34</v>
      </c>
      <c r="H77" s="24"/>
      <c r="I77" s="122">
        <f>I78</f>
        <v>2090</v>
      </c>
      <c r="J77" s="122">
        <f>J78</f>
        <v>13041.674000000001</v>
      </c>
      <c r="K77" s="122">
        <f>K78</f>
        <v>2115</v>
      </c>
    </row>
    <row r="78" spans="1:12" s="2" customFormat="1" ht="56.25" customHeight="1" x14ac:dyDescent="0.2">
      <c r="A78" s="45"/>
      <c r="B78" s="12"/>
      <c r="C78" s="13" t="s">
        <v>231</v>
      </c>
      <c r="D78" s="23"/>
      <c r="E78" s="23" t="s">
        <v>189</v>
      </c>
      <c r="F78" s="23" t="s">
        <v>195</v>
      </c>
      <c r="G78" s="23" t="s">
        <v>44</v>
      </c>
      <c r="H78" s="24"/>
      <c r="I78" s="122">
        <f>I80</f>
        <v>2090</v>
      </c>
      <c r="J78" s="122">
        <f>J79</f>
        <v>13041.674000000001</v>
      </c>
      <c r="K78" s="122">
        <f>K80</f>
        <v>2115</v>
      </c>
    </row>
    <row r="79" spans="1:12" s="2" customFormat="1" ht="27" customHeight="1" x14ac:dyDescent="0.2">
      <c r="A79" s="45"/>
      <c r="B79" s="12"/>
      <c r="C79" s="29" t="s">
        <v>201</v>
      </c>
      <c r="D79" s="23"/>
      <c r="E79" s="23" t="s">
        <v>189</v>
      </c>
      <c r="F79" s="23" t="s">
        <v>195</v>
      </c>
      <c r="G79" s="23" t="s">
        <v>202</v>
      </c>
      <c r="H79" s="23"/>
      <c r="I79" s="122">
        <f>I80</f>
        <v>2090</v>
      </c>
      <c r="J79" s="122">
        <f>J80+J82</f>
        <v>13041.674000000001</v>
      </c>
      <c r="K79" s="122">
        <f>K80</f>
        <v>2115</v>
      </c>
    </row>
    <row r="80" spans="1:12" s="2" customFormat="1" ht="27.75" customHeight="1" x14ac:dyDescent="0.2">
      <c r="A80" s="45"/>
      <c r="B80" s="12"/>
      <c r="C80" s="26" t="s">
        <v>67</v>
      </c>
      <c r="D80" s="23"/>
      <c r="E80" s="23" t="s">
        <v>189</v>
      </c>
      <c r="F80" s="23" t="s">
        <v>195</v>
      </c>
      <c r="G80" s="23" t="s">
        <v>202</v>
      </c>
      <c r="H80" s="23" t="s">
        <v>70</v>
      </c>
      <c r="I80" s="122">
        <v>2090</v>
      </c>
      <c r="J80" s="122">
        <v>2100</v>
      </c>
      <c r="K80" s="122">
        <v>2115</v>
      </c>
    </row>
    <row r="81" spans="1:12" s="2" customFormat="1" ht="30.75" customHeight="1" x14ac:dyDescent="0.2">
      <c r="A81" s="45"/>
      <c r="B81" s="12"/>
      <c r="C81" s="29" t="s">
        <v>233</v>
      </c>
      <c r="D81" s="23"/>
      <c r="E81" s="23" t="s">
        <v>189</v>
      </c>
      <c r="F81" s="23" t="s">
        <v>195</v>
      </c>
      <c r="G81" s="23" t="s">
        <v>234</v>
      </c>
      <c r="H81" s="23"/>
      <c r="I81" s="122">
        <f>I82</f>
        <v>0</v>
      </c>
      <c r="J81" s="122">
        <f>J82</f>
        <v>10941.674000000001</v>
      </c>
      <c r="K81" s="122">
        <f>K82</f>
        <v>0</v>
      </c>
    </row>
    <row r="82" spans="1:12" s="2" customFormat="1" ht="27.75" customHeight="1" x14ac:dyDescent="0.2">
      <c r="A82" s="45"/>
      <c r="B82" s="12"/>
      <c r="C82" s="26" t="s">
        <v>67</v>
      </c>
      <c r="D82" s="23"/>
      <c r="E82" s="23" t="s">
        <v>189</v>
      </c>
      <c r="F82" s="23" t="s">
        <v>195</v>
      </c>
      <c r="G82" s="23" t="s">
        <v>234</v>
      </c>
      <c r="H82" s="23" t="s">
        <v>70</v>
      </c>
      <c r="I82" s="122">
        <v>0</v>
      </c>
      <c r="J82" s="122">
        <v>10941.674000000001</v>
      </c>
      <c r="K82" s="122">
        <v>0</v>
      </c>
    </row>
    <row r="83" spans="1:12" s="2" customFormat="1" ht="33.75" customHeight="1" x14ac:dyDescent="0.2">
      <c r="A83" s="45"/>
      <c r="B83" s="12"/>
      <c r="C83" s="13" t="s">
        <v>123</v>
      </c>
      <c r="D83" s="23"/>
      <c r="E83" s="23" t="s">
        <v>189</v>
      </c>
      <c r="F83" s="23" t="s">
        <v>195</v>
      </c>
      <c r="G83" s="23" t="s">
        <v>124</v>
      </c>
      <c r="H83" s="24"/>
      <c r="I83" s="122">
        <f>I84</f>
        <v>850</v>
      </c>
      <c r="J83" s="122">
        <f t="shared" ref="J83:K85" si="8">J84</f>
        <v>100</v>
      </c>
      <c r="K83" s="122">
        <f t="shared" si="8"/>
        <v>100</v>
      </c>
    </row>
    <row r="84" spans="1:12" s="2" customFormat="1" ht="33.75" customHeight="1" x14ac:dyDescent="0.2">
      <c r="A84" s="45"/>
      <c r="B84" s="12"/>
      <c r="C84" s="13" t="s">
        <v>128</v>
      </c>
      <c r="D84" s="23"/>
      <c r="E84" s="23" t="s">
        <v>189</v>
      </c>
      <c r="F84" s="23" t="s">
        <v>195</v>
      </c>
      <c r="G84" s="23" t="s">
        <v>125</v>
      </c>
      <c r="H84" s="24"/>
      <c r="I84" s="122">
        <f>I85</f>
        <v>850</v>
      </c>
      <c r="J84" s="122">
        <f>J85</f>
        <v>100</v>
      </c>
      <c r="K84" s="122">
        <f>K85</f>
        <v>100</v>
      </c>
    </row>
    <row r="85" spans="1:12" s="2" customFormat="1" ht="25.5" x14ac:dyDescent="0.2">
      <c r="A85" s="45"/>
      <c r="B85" s="12"/>
      <c r="C85" s="29" t="s">
        <v>126</v>
      </c>
      <c r="D85" s="23"/>
      <c r="E85" s="23" t="s">
        <v>189</v>
      </c>
      <c r="F85" s="23" t="s">
        <v>195</v>
      </c>
      <c r="G85" s="23" t="s">
        <v>127</v>
      </c>
      <c r="H85" s="24"/>
      <c r="I85" s="122">
        <f>I86</f>
        <v>850</v>
      </c>
      <c r="J85" s="122">
        <f t="shared" si="8"/>
        <v>100</v>
      </c>
      <c r="K85" s="122">
        <f t="shared" si="8"/>
        <v>100</v>
      </c>
    </row>
    <row r="86" spans="1:12" s="2" customFormat="1" ht="26.25" customHeight="1" x14ac:dyDescent="0.2">
      <c r="A86" s="45"/>
      <c r="B86" s="12"/>
      <c r="C86" s="26" t="s">
        <v>67</v>
      </c>
      <c r="D86" s="23"/>
      <c r="E86" s="23" t="s">
        <v>189</v>
      </c>
      <c r="F86" s="23" t="s">
        <v>195</v>
      </c>
      <c r="G86" s="23" t="s">
        <v>127</v>
      </c>
      <c r="H86" s="24">
        <v>240</v>
      </c>
      <c r="I86" s="122">
        <v>850</v>
      </c>
      <c r="J86" s="122">
        <v>100</v>
      </c>
      <c r="K86" s="122">
        <v>100</v>
      </c>
    </row>
    <row r="87" spans="1:12" s="2" customFormat="1" ht="16.5" customHeight="1" x14ac:dyDescent="0.2">
      <c r="A87" s="45"/>
      <c r="B87" s="12"/>
      <c r="C87" s="19" t="s">
        <v>18</v>
      </c>
      <c r="D87" s="20"/>
      <c r="E87" s="20" t="s">
        <v>189</v>
      </c>
      <c r="F87" s="20" t="s">
        <v>197</v>
      </c>
      <c r="G87" s="23"/>
      <c r="H87" s="24"/>
      <c r="I87" s="121">
        <f>I92+I91</f>
        <v>2210</v>
      </c>
      <c r="J87" s="121">
        <f>J92+J91</f>
        <v>2470</v>
      </c>
      <c r="K87" s="121">
        <f>K92+K91</f>
        <v>2470</v>
      </c>
    </row>
    <row r="88" spans="1:12" s="2" customFormat="1" ht="40.5" customHeight="1" x14ac:dyDescent="0.2">
      <c r="A88" s="45"/>
      <c r="B88" s="12"/>
      <c r="C88" s="90" t="s">
        <v>210</v>
      </c>
      <c r="D88" s="20"/>
      <c r="E88" s="20" t="s">
        <v>189</v>
      </c>
      <c r="F88" s="20" t="s">
        <v>197</v>
      </c>
      <c r="G88" s="86" t="s">
        <v>134</v>
      </c>
      <c r="H88" s="24"/>
      <c r="I88" s="121">
        <f>I89</f>
        <v>20</v>
      </c>
      <c r="J88" s="121">
        <f t="shared" ref="J88:K90" si="9">J89</f>
        <v>20</v>
      </c>
      <c r="K88" s="121">
        <f t="shared" si="9"/>
        <v>20</v>
      </c>
    </row>
    <row r="89" spans="1:12" s="2" customFormat="1" ht="35.25" customHeight="1" x14ac:dyDescent="0.2">
      <c r="A89" s="45"/>
      <c r="B89" s="12"/>
      <c r="C89" s="92" t="s">
        <v>131</v>
      </c>
      <c r="D89" s="20"/>
      <c r="E89" s="23" t="s">
        <v>189</v>
      </c>
      <c r="F89" s="23" t="s">
        <v>197</v>
      </c>
      <c r="G89" s="87" t="s">
        <v>135</v>
      </c>
      <c r="H89" s="24"/>
      <c r="I89" s="122">
        <f>I90</f>
        <v>20</v>
      </c>
      <c r="J89" s="122">
        <f t="shared" si="9"/>
        <v>20</v>
      </c>
      <c r="K89" s="122">
        <f t="shared" si="9"/>
        <v>20</v>
      </c>
    </row>
    <row r="90" spans="1:12" s="2" customFormat="1" ht="45" customHeight="1" x14ac:dyDescent="0.2">
      <c r="A90" s="45"/>
      <c r="B90" s="12"/>
      <c r="C90" s="85" t="s">
        <v>132</v>
      </c>
      <c r="D90" s="20"/>
      <c r="E90" s="23" t="s">
        <v>189</v>
      </c>
      <c r="F90" s="23" t="s">
        <v>197</v>
      </c>
      <c r="G90" s="88" t="s">
        <v>136</v>
      </c>
      <c r="H90" s="24"/>
      <c r="I90" s="122">
        <f>I91</f>
        <v>20</v>
      </c>
      <c r="J90" s="122">
        <f t="shared" si="9"/>
        <v>20</v>
      </c>
      <c r="K90" s="122">
        <f t="shared" si="9"/>
        <v>20</v>
      </c>
    </row>
    <row r="91" spans="1:12" s="2" customFormat="1" ht="26.25" customHeight="1" x14ac:dyDescent="0.2">
      <c r="A91" s="45"/>
      <c r="B91" s="12"/>
      <c r="C91" s="89" t="s">
        <v>133</v>
      </c>
      <c r="D91" s="20"/>
      <c r="E91" s="23" t="s">
        <v>189</v>
      </c>
      <c r="F91" s="23" t="s">
        <v>197</v>
      </c>
      <c r="G91" s="88" t="s">
        <v>136</v>
      </c>
      <c r="H91" s="24">
        <v>630</v>
      </c>
      <c r="I91" s="122">
        <v>20</v>
      </c>
      <c r="J91" s="122">
        <v>20</v>
      </c>
      <c r="K91" s="122">
        <v>20</v>
      </c>
    </row>
    <row r="92" spans="1:12" s="2" customFormat="1" ht="33.75" customHeight="1" x14ac:dyDescent="0.2">
      <c r="A92" s="45"/>
      <c r="B92" s="12"/>
      <c r="C92" s="19" t="s">
        <v>78</v>
      </c>
      <c r="D92" s="23"/>
      <c r="E92" s="20" t="s">
        <v>189</v>
      </c>
      <c r="F92" s="20" t="s">
        <v>197</v>
      </c>
      <c r="G92" s="20" t="s">
        <v>28</v>
      </c>
      <c r="H92" s="20"/>
      <c r="I92" s="121">
        <f t="shared" ref="I92:K93" si="10">I93</f>
        <v>2190</v>
      </c>
      <c r="J92" s="121">
        <f t="shared" si="10"/>
        <v>2450</v>
      </c>
      <c r="K92" s="121">
        <f t="shared" si="10"/>
        <v>2450</v>
      </c>
      <c r="L92" s="107"/>
    </row>
    <row r="93" spans="1:12" s="2" customFormat="1" ht="18" customHeight="1" x14ac:dyDescent="0.2">
      <c r="A93" s="45"/>
      <c r="B93" s="12"/>
      <c r="C93" s="13" t="s">
        <v>45</v>
      </c>
      <c r="D93" s="23"/>
      <c r="E93" s="23" t="s">
        <v>189</v>
      </c>
      <c r="F93" s="23" t="s">
        <v>197</v>
      </c>
      <c r="G93" s="23" t="s">
        <v>41</v>
      </c>
      <c r="H93" s="24"/>
      <c r="I93" s="122">
        <f t="shared" si="10"/>
        <v>2190</v>
      </c>
      <c r="J93" s="122">
        <f t="shared" si="10"/>
        <v>2450</v>
      </c>
      <c r="K93" s="122">
        <f t="shared" si="10"/>
        <v>2450</v>
      </c>
    </row>
    <row r="94" spans="1:12" s="2" customFormat="1" ht="18" customHeight="1" x14ac:dyDescent="0.2">
      <c r="A94" s="45"/>
      <c r="B94" s="12"/>
      <c r="C94" s="13" t="s">
        <v>45</v>
      </c>
      <c r="D94" s="23"/>
      <c r="E94" s="23" t="s">
        <v>189</v>
      </c>
      <c r="F94" s="23" t="s">
        <v>197</v>
      </c>
      <c r="G94" s="23" t="s">
        <v>48</v>
      </c>
      <c r="H94" s="24"/>
      <c r="I94" s="122">
        <f>I96+I98+I100</f>
        <v>2190</v>
      </c>
      <c r="J94" s="122">
        <f>J96+J98+J100</f>
        <v>2450</v>
      </c>
      <c r="K94" s="122">
        <f>K96+K98+K100</f>
        <v>2450</v>
      </c>
    </row>
    <row r="95" spans="1:12" s="2" customFormat="1" ht="24" customHeight="1" x14ac:dyDescent="0.2">
      <c r="A95" s="45"/>
      <c r="B95" s="12"/>
      <c r="C95" s="29" t="s">
        <v>217</v>
      </c>
      <c r="D95" s="23"/>
      <c r="E95" s="23" t="s">
        <v>189</v>
      </c>
      <c r="F95" s="23" t="s">
        <v>197</v>
      </c>
      <c r="G95" s="23" t="s">
        <v>158</v>
      </c>
      <c r="H95" s="20"/>
      <c r="I95" s="122">
        <f>I96</f>
        <v>1090</v>
      </c>
      <c r="J95" s="122">
        <f>J96</f>
        <v>1100</v>
      </c>
      <c r="K95" s="122">
        <f>K96</f>
        <v>1100</v>
      </c>
    </row>
    <row r="96" spans="1:12" s="2" customFormat="1" ht="24" customHeight="1" x14ac:dyDescent="0.2">
      <c r="A96" s="45"/>
      <c r="B96" s="12"/>
      <c r="C96" s="26" t="s">
        <v>67</v>
      </c>
      <c r="D96" s="23"/>
      <c r="E96" s="23" t="s">
        <v>189</v>
      </c>
      <c r="F96" s="23" t="s">
        <v>197</v>
      </c>
      <c r="G96" s="23" t="s">
        <v>158</v>
      </c>
      <c r="H96" s="23" t="s">
        <v>70</v>
      </c>
      <c r="I96" s="122">
        <v>1090</v>
      </c>
      <c r="J96" s="122">
        <v>1100</v>
      </c>
      <c r="K96" s="122">
        <v>1100</v>
      </c>
      <c r="L96" s="107"/>
    </row>
    <row r="97" spans="1:12" s="2" customFormat="1" ht="24" customHeight="1" x14ac:dyDescent="0.2">
      <c r="A97" s="45"/>
      <c r="B97" s="12"/>
      <c r="C97" s="29" t="s">
        <v>96</v>
      </c>
      <c r="D97" s="23"/>
      <c r="E97" s="23" t="s">
        <v>189</v>
      </c>
      <c r="F97" s="23" t="s">
        <v>197</v>
      </c>
      <c r="G97" s="23" t="s">
        <v>49</v>
      </c>
      <c r="H97" s="23"/>
      <c r="I97" s="122">
        <f>I98</f>
        <v>100</v>
      </c>
      <c r="J97" s="122">
        <f>J98</f>
        <v>100</v>
      </c>
      <c r="K97" s="122">
        <f>K98</f>
        <v>100</v>
      </c>
    </row>
    <row r="98" spans="1:12" s="2" customFormat="1" ht="30.75" customHeight="1" x14ac:dyDescent="0.2">
      <c r="A98" s="45"/>
      <c r="B98" s="12"/>
      <c r="C98" s="26" t="s">
        <v>67</v>
      </c>
      <c r="D98" s="23"/>
      <c r="E98" s="23" t="s">
        <v>189</v>
      </c>
      <c r="F98" s="23" t="s">
        <v>197</v>
      </c>
      <c r="G98" s="23" t="s">
        <v>49</v>
      </c>
      <c r="H98" s="23" t="s">
        <v>70</v>
      </c>
      <c r="I98" s="122">
        <v>100</v>
      </c>
      <c r="J98" s="122">
        <v>100</v>
      </c>
      <c r="K98" s="122">
        <v>100</v>
      </c>
      <c r="L98" s="107"/>
    </row>
    <row r="99" spans="1:12" s="2" customFormat="1" ht="24" customHeight="1" x14ac:dyDescent="0.2">
      <c r="A99" s="45"/>
      <c r="B99" s="12"/>
      <c r="C99" s="29" t="s">
        <v>171</v>
      </c>
      <c r="D99" s="23"/>
      <c r="E99" s="23" t="s">
        <v>189</v>
      </c>
      <c r="F99" s="23" t="s">
        <v>197</v>
      </c>
      <c r="G99" s="23" t="s">
        <v>172</v>
      </c>
      <c r="H99" s="23"/>
      <c r="I99" s="122">
        <f>I100</f>
        <v>1000</v>
      </c>
      <c r="J99" s="122">
        <f>J100</f>
        <v>1250</v>
      </c>
      <c r="K99" s="122">
        <f>K100</f>
        <v>1250</v>
      </c>
    </row>
    <row r="100" spans="1:12" s="2" customFormat="1" ht="24" customHeight="1" x14ac:dyDescent="0.2">
      <c r="A100" s="45"/>
      <c r="B100" s="12"/>
      <c r="C100" s="26" t="s">
        <v>67</v>
      </c>
      <c r="D100" s="23"/>
      <c r="E100" s="23" t="s">
        <v>189</v>
      </c>
      <c r="F100" s="23" t="s">
        <v>197</v>
      </c>
      <c r="G100" s="23" t="s">
        <v>172</v>
      </c>
      <c r="H100" s="23" t="s">
        <v>70</v>
      </c>
      <c r="I100" s="122">
        <v>1000</v>
      </c>
      <c r="J100" s="122">
        <v>1250</v>
      </c>
      <c r="K100" s="122">
        <v>1250</v>
      </c>
      <c r="L100" s="107"/>
    </row>
    <row r="101" spans="1:12" s="2" customFormat="1" ht="24" customHeight="1" x14ac:dyDescent="0.2">
      <c r="A101" s="45"/>
      <c r="B101" s="12"/>
      <c r="C101" s="27" t="s">
        <v>19</v>
      </c>
      <c r="D101" s="20"/>
      <c r="E101" s="20" t="s">
        <v>198</v>
      </c>
      <c r="F101" s="20" t="s">
        <v>188</v>
      </c>
      <c r="G101" s="23"/>
      <c r="H101" s="23"/>
      <c r="I101" s="121">
        <f>I102+I118+I124</f>
        <v>41355.15094</v>
      </c>
      <c r="J101" s="121">
        <f>J102+J118+J124</f>
        <v>95463.704660000003</v>
      </c>
      <c r="K101" s="121">
        <f>K102+K118+K124</f>
        <v>16034.111999999999</v>
      </c>
      <c r="L101" s="107"/>
    </row>
    <row r="102" spans="1:12" ht="24" customHeight="1" x14ac:dyDescent="0.2">
      <c r="B102" s="12"/>
      <c r="C102" s="27" t="s">
        <v>20</v>
      </c>
      <c r="D102" s="20"/>
      <c r="E102" s="20" t="s">
        <v>198</v>
      </c>
      <c r="F102" s="20" t="s">
        <v>187</v>
      </c>
      <c r="G102" s="23"/>
      <c r="H102" s="23"/>
      <c r="I102" s="121">
        <f>I111</f>
        <v>1537</v>
      </c>
      <c r="J102" s="121">
        <f>J111+J103</f>
        <v>80961.037660000002</v>
      </c>
      <c r="K102" s="121">
        <f>K111+K103</f>
        <v>1537</v>
      </c>
      <c r="L102" s="107"/>
    </row>
    <row r="103" spans="1:12" ht="49.5" customHeight="1" x14ac:dyDescent="0.2">
      <c r="B103" s="12"/>
      <c r="C103" s="27" t="s">
        <v>235</v>
      </c>
      <c r="D103" s="20"/>
      <c r="E103" s="20" t="s">
        <v>198</v>
      </c>
      <c r="F103" s="20" t="s">
        <v>187</v>
      </c>
      <c r="G103" s="23" t="s">
        <v>245</v>
      </c>
      <c r="H103" s="23"/>
      <c r="I103" s="121">
        <v>0</v>
      </c>
      <c r="J103" s="121">
        <f>J104</f>
        <v>79424.037660000002</v>
      </c>
      <c r="K103" s="121">
        <f>K104</f>
        <v>0</v>
      </c>
      <c r="L103" s="107"/>
    </row>
    <row r="104" spans="1:12" ht="27.75" customHeight="1" x14ac:dyDescent="0.2">
      <c r="B104" s="12"/>
      <c r="C104" s="13" t="s">
        <v>236</v>
      </c>
      <c r="D104" s="20"/>
      <c r="E104" s="23" t="s">
        <v>198</v>
      </c>
      <c r="F104" s="23" t="s">
        <v>187</v>
      </c>
      <c r="G104" s="23" t="s">
        <v>237</v>
      </c>
      <c r="H104" s="23"/>
      <c r="I104" s="122">
        <v>0</v>
      </c>
      <c r="J104" s="122">
        <f>J106+J108+J110</f>
        <v>79424.037660000002</v>
      </c>
      <c r="K104" s="122">
        <f>K106+K108+K110</f>
        <v>0</v>
      </c>
      <c r="L104" s="107"/>
    </row>
    <row r="105" spans="1:12" ht="35.25" customHeight="1" x14ac:dyDescent="0.2">
      <c r="B105" s="12"/>
      <c r="C105" s="29" t="s">
        <v>238</v>
      </c>
      <c r="D105" s="23"/>
      <c r="E105" s="23" t="s">
        <v>198</v>
      </c>
      <c r="F105" s="23" t="s">
        <v>187</v>
      </c>
      <c r="G105" s="23" t="s">
        <v>239</v>
      </c>
      <c r="H105" s="23"/>
      <c r="I105" s="122">
        <v>0</v>
      </c>
      <c r="J105" s="122">
        <f>J106</f>
        <v>47416.231039999999</v>
      </c>
      <c r="K105" s="122">
        <f>K106</f>
        <v>0</v>
      </c>
      <c r="L105" s="107"/>
    </row>
    <row r="106" spans="1:12" ht="18.75" customHeight="1" x14ac:dyDescent="0.2">
      <c r="B106" s="12"/>
      <c r="C106" s="29" t="s">
        <v>144</v>
      </c>
      <c r="D106" s="23"/>
      <c r="E106" s="23" t="s">
        <v>198</v>
      </c>
      <c r="F106" s="23" t="s">
        <v>187</v>
      </c>
      <c r="G106" s="23" t="s">
        <v>239</v>
      </c>
      <c r="H106" s="23" t="s">
        <v>240</v>
      </c>
      <c r="I106" s="122">
        <v>0</v>
      </c>
      <c r="J106" s="122">
        <v>47416.231039999999</v>
      </c>
      <c r="K106" s="122">
        <v>0</v>
      </c>
      <c r="L106" s="107"/>
    </row>
    <row r="107" spans="1:12" ht="28.5" customHeight="1" x14ac:dyDescent="0.2">
      <c r="B107" s="12"/>
      <c r="C107" s="29" t="s">
        <v>241</v>
      </c>
      <c r="D107" s="23"/>
      <c r="E107" s="23" t="s">
        <v>198</v>
      </c>
      <c r="F107" s="23" t="s">
        <v>187</v>
      </c>
      <c r="G107" s="23" t="s">
        <v>242</v>
      </c>
      <c r="H107" s="23"/>
      <c r="I107" s="122">
        <v>0</v>
      </c>
      <c r="J107" s="122">
        <f>J108</f>
        <v>31285.769919999999</v>
      </c>
      <c r="K107" s="122">
        <f>K108</f>
        <v>0</v>
      </c>
      <c r="L107" s="107"/>
    </row>
    <row r="108" spans="1:12" ht="18" customHeight="1" x14ac:dyDescent="0.2">
      <c r="B108" s="12"/>
      <c r="C108" s="29" t="s">
        <v>144</v>
      </c>
      <c r="D108" s="23"/>
      <c r="E108" s="23" t="s">
        <v>198</v>
      </c>
      <c r="F108" s="23" t="s">
        <v>187</v>
      </c>
      <c r="G108" s="23" t="s">
        <v>242</v>
      </c>
      <c r="H108" s="23" t="s">
        <v>240</v>
      </c>
      <c r="I108" s="122">
        <v>0</v>
      </c>
      <c r="J108" s="122">
        <v>31285.769919999999</v>
      </c>
      <c r="K108" s="122">
        <v>0</v>
      </c>
      <c r="L108" s="107"/>
    </row>
    <row r="109" spans="1:12" ht="27.75" customHeight="1" x14ac:dyDescent="0.2">
      <c r="B109" s="12"/>
      <c r="C109" s="29" t="s">
        <v>243</v>
      </c>
      <c r="D109" s="23"/>
      <c r="E109" s="23" t="s">
        <v>198</v>
      </c>
      <c r="F109" s="23" t="s">
        <v>187</v>
      </c>
      <c r="G109" s="23" t="s">
        <v>244</v>
      </c>
      <c r="H109" s="23"/>
      <c r="I109" s="122">
        <v>0</v>
      </c>
      <c r="J109" s="122">
        <f>J110</f>
        <v>722.0367</v>
      </c>
      <c r="K109" s="122">
        <f>K110</f>
        <v>0</v>
      </c>
      <c r="L109" s="107"/>
    </row>
    <row r="110" spans="1:12" ht="18" customHeight="1" x14ac:dyDescent="0.2">
      <c r="B110" s="12"/>
      <c r="C110" s="29" t="s">
        <v>144</v>
      </c>
      <c r="D110" s="23"/>
      <c r="E110" s="23" t="s">
        <v>198</v>
      </c>
      <c r="F110" s="23" t="s">
        <v>187</v>
      </c>
      <c r="G110" s="23" t="s">
        <v>244</v>
      </c>
      <c r="H110" s="23" t="s">
        <v>240</v>
      </c>
      <c r="I110" s="122">
        <v>0</v>
      </c>
      <c r="J110" s="122">
        <v>722.0367</v>
      </c>
      <c r="K110" s="122">
        <v>0</v>
      </c>
      <c r="L110" s="107"/>
    </row>
    <row r="111" spans="1:12" ht="25.5" x14ac:dyDescent="0.2">
      <c r="B111" s="12"/>
      <c r="C111" s="19" t="s">
        <v>78</v>
      </c>
      <c r="D111" s="23"/>
      <c r="E111" s="20" t="s">
        <v>198</v>
      </c>
      <c r="F111" s="20" t="s">
        <v>187</v>
      </c>
      <c r="G111" s="20" t="s">
        <v>31</v>
      </c>
      <c r="H111" s="20"/>
      <c r="I111" s="122">
        <f>I112</f>
        <v>1537</v>
      </c>
      <c r="J111" s="122">
        <f t="shared" ref="J111:K112" si="11">J112</f>
        <v>1537</v>
      </c>
      <c r="K111" s="122">
        <f t="shared" si="11"/>
        <v>1537</v>
      </c>
    </row>
    <row r="112" spans="1:12" ht="15" x14ac:dyDescent="0.2">
      <c r="B112" s="12"/>
      <c r="C112" s="13" t="s">
        <v>45</v>
      </c>
      <c r="D112" s="23"/>
      <c r="E112" s="23" t="s">
        <v>198</v>
      </c>
      <c r="F112" s="23" t="s">
        <v>187</v>
      </c>
      <c r="G112" s="23" t="s">
        <v>41</v>
      </c>
      <c r="H112" s="24"/>
      <c r="I112" s="122">
        <f>I113</f>
        <v>1537</v>
      </c>
      <c r="J112" s="122">
        <f t="shared" si="11"/>
        <v>1537</v>
      </c>
      <c r="K112" s="122">
        <f t="shared" si="11"/>
        <v>1537</v>
      </c>
    </row>
    <row r="113" spans="1:12" ht="23.25" customHeight="1" x14ac:dyDescent="0.2">
      <c r="B113" s="12"/>
      <c r="C113" s="13" t="s">
        <v>45</v>
      </c>
      <c r="D113" s="23"/>
      <c r="E113" s="23" t="s">
        <v>198</v>
      </c>
      <c r="F113" s="23" t="s">
        <v>187</v>
      </c>
      <c r="G113" s="23" t="s">
        <v>48</v>
      </c>
      <c r="H113" s="24"/>
      <c r="I113" s="122">
        <f>I115+I117</f>
        <v>1537</v>
      </c>
      <c r="J113" s="122">
        <f>J114</f>
        <v>1537</v>
      </c>
      <c r="K113" s="122">
        <f>K114</f>
        <v>1537</v>
      </c>
    </row>
    <row r="114" spans="1:12" ht="27" customHeight="1" x14ac:dyDescent="0.2">
      <c r="B114" s="12"/>
      <c r="C114" s="37" t="s">
        <v>105</v>
      </c>
      <c r="D114" s="23"/>
      <c r="E114" s="23" t="s">
        <v>198</v>
      </c>
      <c r="F114" s="23" t="s">
        <v>187</v>
      </c>
      <c r="G114" s="23" t="s">
        <v>50</v>
      </c>
      <c r="H114" s="38"/>
      <c r="I114" s="122">
        <f>I115</f>
        <v>730</v>
      </c>
      <c r="J114" s="122">
        <f>J115+J116</f>
        <v>1537</v>
      </c>
      <c r="K114" s="122">
        <f>K115+K116</f>
        <v>1537</v>
      </c>
    </row>
    <row r="115" spans="1:12" ht="26.25" customHeight="1" x14ac:dyDescent="0.2">
      <c r="B115" s="12"/>
      <c r="C115" s="26" t="s">
        <v>67</v>
      </c>
      <c r="D115" s="23"/>
      <c r="E115" s="23" t="s">
        <v>198</v>
      </c>
      <c r="F115" s="23" t="s">
        <v>187</v>
      </c>
      <c r="G115" s="23" t="s">
        <v>50</v>
      </c>
      <c r="H115" s="23" t="s">
        <v>70</v>
      </c>
      <c r="I115" s="122">
        <v>730</v>
      </c>
      <c r="J115" s="122">
        <v>730</v>
      </c>
      <c r="K115" s="122">
        <v>730</v>
      </c>
      <c r="L115" s="107"/>
    </row>
    <row r="116" spans="1:12" ht="20.25" customHeight="1" x14ac:dyDescent="0.2">
      <c r="B116" s="12"/>
      <c r="C116" s="29" t="s">
        <v>97</v>
      </c>
      <c r="D116" s="23"/>
      <c r="E116" s="23" t="s">
        <v>198</v>
      </c>
      <c r="F116" s="23" t="s">
        <v>187</v>
      </c>
      <c r="G116" s="39" t="s">
        <v>51</v>
      </c>
      <c r="H116" s="40"/>
      <c r="I116" s="122">
        <f>I117</f>
        <v>807</v>
      </c>
      <c r="J116" s="122">
        <f>J117</f>
        <v>807</v>
      </c>
      <c r="K116" s="122">
        <f>K117</f>
        <v>807</v>
      </c>
      <c r="L116" s="107"/>
    </row>
    <row r="117" spans="1:12" ht="25.5" customHeight="1" x14ac:dyDescent="0.2">
      <c r="B117" s="12"/>
      <c r="C117" s="26" t="s">
        <v>67</v>
      </c>
      <c r="D117" s="23"/>
      <c r="E117" s="23" t="s">
        <v>198</v>
      </c>
      <c r="F117" s="23" t="s">
        <v>187</v>
      </c>
      <c r="G117" s="39" t="s">
        <v>51</v>
      </c>
      <c r="H117" s="23" t="s">
        <v>70</v>
      </c>
      <c r="I117" s="122">
        <v>807</v>
      </c>
      <c r="J117" s="122">
        <v>807</v>
      </c>
      <c r="K117" s="122">
        <v>807</v>
      </c>
    </row>
    <row r="118" spans="1:12" ht="14.25" x14ac:dyDescent="0.2">
      <c r="B118" s="12"/>
      <c r="C118" s="27" t="s">
        <v>21</v>
      </c>
      <c r="D118" s="20"/>
      <c r="E118" s="20" t="s">
        <v>198</v>
      </c>
      <c r="F118" s="20" t="s">
        <v>193</v>
      </c>
      <c r="G118" s="23"/>
      <c r="H118" s="23"/>
      <c r="I118" s="121">
        <f t="shared" ref="I118:K119" si="12">I119</f>
        <v>1500</v>
      </c>
      <c r="J118" s="121">
        <f t="shared" si="12"/>
        <v>1500</v>
      </c>
      <c r="K118" s="121">
        <f t="shared" si="12"/>
        <v>1500</v>
      </c>
    </row>
    <row r="119" spans="1:12" ht="33" customHeight="1" x14ac:dyDescent="0.2">
      <c r="B119" s="12"/>
      <c r="C119" s="19" t="s">
        <v>78</v>
      </c>
      <c r="D119" s="20"/>
      <c r="E119" s="20" t="s">
        <v>198</v>
      </c>
      <c r="F119" s="20" t="s">
        <v>193</v>
      </c>
      <c r="G119" s="20" t="s">
        <v>31</v>
      </c>
      <c r="H119" s="20"/>
      <c r="I119" s="130">
        <f t="shared" si="12"/>
        <v>1500</v>
      </c>
      <c r="J119" s="130">
        <f t="shared" si="12"/>
        <v>1500</v>
      </c>
      <c r="K119" s="130">
        <f t="shared" si="12"/>
        <v>1500</v>
      </c>
    </row>
    <row r="120" spans="1:12" ht="21.75" customHeight="1" x14ac:dyDescent="0.2">
      <c r="A120" s="46"/>
      <c r="B120" s="13"/>
      <c r="C120" s="13" t="s">
        <v>45</v>
      </c>
      <c r="D120" s="23"/>
      <c r="E120" s="23" t="s">
        <v>198</v>
      </c>
      <c r="F120" s="23" t="s">
        <v>193</v>
      </c>
      <c r="G120" s="23" t="s">
        <v>41</v>
      </c>
      <c r="H120" s="23"/>
      <c r="I120" s="122">
        <f>I123</f>
        <v>1500</v>
      </c>
      <c r="J120" s="122">
        <f>J123</f>
        <v>1500</v>
      </c>
      <c r="K120" s="122">
        <f>K123</f>
        <v>1500</v>
      </c>
    </row>
    <row r="121" spans="1:12" ht="21" customHeight="1" x14ac:dyDescent="0.2">
      <c r="A121" s="78"/>
      <c r="B121" s="105"/>
      <c r="C121" s="13" t="s">
        <v>45</v>
      </c>
      <c r="D121" s="23"/>
      <c r="E121" s="23" t="s">
        <v>198</v>
      </c>
      <c r="F121" s="23" t="s">
        <v>193</v>
      </c>
      <c r="G121" s="23" t="s">
        <v>48</v>
      </c>
      <c r="H121" s="23"/>
      <c r="I121" s="122">
        <f t="shared" ref="I121:K122" si="13">I122</f>
        <v>1500</v>
      </c>
      <c r="J121" s="122">
        <f t="shared" si="13"/>
        <v>1500</v>
      </c>
      <c r="K121" s="122">
        <f t="shared" si="13"/>
        <v>1500</v>
      </c>
    </row>
    <row r="122" spans="1:12" ht="27" customHeight="1" x14ac:dyDescent="0.2">
      <c r="A122" s="78"/>
      <c r="B122" s="80"/>
      <c r="C122" s="79" t="s">
        <v>203</v>
      </c>
      <c r="D122" s="23"/>
      <c r="E122" s="23" t="s">
        <v>198</v>
      </c>
      <c r="F122" s="23" t="s">
        <v>193</v>
      </c>
      <c r="G122" s="23" t="s">
        <v>204</v>
      </c>
      <c r="H122" s="23"/>
      <c r="I122" s="122">
        <f t="shared" si="13"/>
        <v>1500</v>
      </c>
      <c r="J122" s="122">
        <f t="shared" si="13"/>
        <v>1500</v>
      </c>
      <c r="K122" s="122">
        <f t="shared" si="13"/>
        <v>1500</v>
      </c>
    </row>
    <row r="123" spans="1:12" ht="28.5" customHeight="1" x14ac:dyDescent="0.2">
      <c r="A123" s="78"/>
      <c r="B123" s="81"/>
      <c r="C123" s="26" t="s">
        <v>67</v>
      </c>
      <c r="D123" s="23"/>
      <c r="E123" s="23" t="s">
        <v>198</v>
      </c>
      <c r="F123" s="23" t="s">
        <v>193</v>
      </c>
      <c r="G123" s="23" t="s">
        <v>204</v>
      </c>
      <c r="H123" s="23" t="s">
        <v>70</v>
      </c>
      <c r="I123" s="122">
        <v>1500</v>
      </c>
      <c r="J123" s="122">
        <v>1500</v>
      </c>
      <c r="K123" s="122">
        <v>1500</v>
      </c>
    </row>
    <row r="124" spans="1:12" ht="21.75" customHeight="1" x14ac:dyDescent="0.2">
      <c r="B124" s="12"/>
      <c r="C124" s="27" t="s">
        <v>22</v>
      </c>
      <c r="D124" s="23"/>
      <c r="E124" s="20" t="s">
        <v>198</v>
      </c>
      <c r="F124" s="20" t="s">
        <v>194</v>
      </c>
      <c r="G124" s="23"/>
      <c r="H124" s="23"/>
      <c r="I124" s="121">
        <f>I125+I136+I140+I146+I150+I156</f>
        <v>38318.15094</v>
      </c>
      <c r="J124" s="121">
        <f>J125+J136+J140+J146+J150+J156</f>
        <v>13002.666999999999</v>
      </c>
      <c r="K124" s="121">
        <f>K125+K136+K140+K146+K150+K156</f>
        <v>12997.111999999999</v>
      </c>
      <c r="L124" s="108"/>
    </row>
    <row r="125" spans="1:12" ht="40.5" customHeight="1" x14ac:dyDescent="0.2">
      <c r="B125" s="12"/>
      <c r="C125" s="41" t="s">
        <v>211</v>
      </c>
      <c r="D125" s="23"/>
      <c r="E125" s="20" t="s">
        <v>198</v>
      </c>
      <c r="F125" s="20" t="s">
        <v>194</v>
      </c>
      <c r="G125" s="20" t="s">
        <v>35</v>
      </c>
      <c r="H125" s="36"/>
      <c r="I125" s="121">
        <f>I126</f>
        <v>13374.79</v>
      </c>
      <c r="J125" s="121">
        <f>J126</f>
        <v>12909</v>
      </c>
      <c r="K125" s="121">
        <f>K126</f>
        <v>12909</v>
      </c>
    </row>
    <row r="126" spans="1:12" ht="45.75" customHeight="1" x14ac:dyDescent="0.2">
      <c r="B126" s="12"/>
      <c r="C126" s="13" t="s">
        <v>65</v>
      </c>
      <c r="D126" s="23"/>
      <c r="E126" s="20" t="s">
        <v>198</v>
      </c>
      <c r="F126" s="20" t="s">
        <v>194</v>
      </c>
      <c r="G126" s="20" t="s">
        <v>40</v>
      </c>
      <c r="H126" s="23"/>
      <c r="I126" s="122">
        <f>I128+I131+I135+I133</f>
        <v>13374.79</v>
      </c>
      <c r="J126" s="122">
        <f>J128+J131+J135+J133</f>
        <v>12909</v>
      </c>
      <c r="K126" s="122">
        <f>K128+K131+K135+K133</f>
        <v>12909</v>
      </c>
    </row>
    <row r="127" spans="1:12" ht="41.25" customHeight="1" x14ac:dyDescent="0.2">
      <c r="B127" s="12"/>
      <c r="C127" s="26" t="s">
        <v>113</v>
      </c>
      <c r="D127" s="51"/>
      <c r="E127" s="23" t="s">
        <v>198</v>
      </c>
      <c r="F127" s="23" t="s">
        <v>194</v>
      </c>
      <c r="G127" s="51" t="s">
        <v>111</v>
      </c>
      <c r="H127" s="51"/>
      <c r="I127" s="122">
        <f t="shared" ref="I127:K128" si="14">I128</f>
        <v>6405</v>
      </c>
      <c r="J127" s="122">
        <f t="shared" si="14"/>
        <v>6405</v>
      </c>
      <c r="K127" s="122">
        <f t="shared" si="14"/>
        <v>6405</v>
      </c>
    </row>
    <row r="128" spans="1:12" ht="19.5" customHeight="1" x14ac:dyDescent="0.2">
      <c r="B128" s="12"/>
      <c r="C128" s="29" t="s">
        <v>116</v>
      </c>
      <c r="D128" s="51"/>
      <c r="E128" s="23" t="s">
        <v>198</v>
      </c>
      <c r="F128" s="23" t="s">
        <v>194</v>
      </c>
      <c r="G128" s="51" t="s">
        <v>111</v>
      </c>
      <c r="H128" s="51" t="s">
        <v>114</v>
      </c>
      <c r="I128" s="122">
        <f t="shared" si="14"/>
        <v>6405</v>
      </c>
      <c r="J128" s="122">
        <f t="shared" si="14"/>
        <v>6405</v>
      </c>
      <c r="K128" s="122">
        <f t="shared" si="14"/>
        <v>6405</v>
      </c>
    </row>
    <row r="129" spans="1:12" ht="39.75" customHeight="1" x14ac:dyDescent="0.2">
      <c r="B129" s="12"/>
      <c r="C129" s="29" t="s">
        <v>154</v>
      </c>
      <c r="D129" s="51"/>
      <c r="E129" s="23" t="s">
        <v>198</v>
      </c>
      <c r="F129" s="23" t="s">
        <v>194</v>
      </c>
      <c r="G129" s="51" t="s">
        <v>111</v>
      </c>
      <c r="H129" s="51" t="s">
        <v>153</v>
      </c>
      <c r="I129" s="122">
        <v>6405</v>
      </c>
      <c r="J129" s="122">
        <v>6405</v>
      </c>
      <c r="K129" s="122">
        <v>6405</v>
      </c>
    </row>
    <row r="130" spans="1:12" ht="30.75" customHeight="1" x14ac:dyDescent="0.2">
      <c r="B130" s="12"/>
      <c r="C130" s="29" t="s">
        <v>98</v>
      </c>
      <c r="D130" s="23"/>
      <c r="E130" s="23" t="s">
        <v>198</v>
      </c>
      <c r="F130" s="23" t="s">
        <v>194</v>
      </c>
      <c r="G130" s="23" t="s">
        <v>39</v>
      </c>
      <c r="H130" s="23"/>
      <c r="I130" s="122">
        <f>I131</f>
        <v>6354</v>
      </c>
      <c r="J130" s="122">
        <f>J131</f>
        <v>6204</v>
      </c>
      <c r="K130" s="122">
        <f>K131</f>
        <v>6204</v>
      </c>
    </row>
    <row r="131" spans="1:12" s="75" customFormat="1" ht="20.25" customHeight="1" x14ac:dyDescent="0.25">
      <c r="A131" s="71"/>
      <c r="B131" s="72"/>
      <c r="C131" s="73" t="s">
        <v>110</v>
      </c>
      <c r="D131" s="74"/>
      <c r="E131" s="23" t="s">
        <v>198</v>
      </c>
      <c r="F131" s="23" t="s">
        <v>194</v>
      </c>
      <c r="G131" s="74" t="s">
        <v>39</v>
      </c>
      <c r="H131" s="74" t="s">
        <v>70</v>
      </c>
      <c r="I131" s="129">
        <v>6354</v>
      </c>
      <c r="J131" s="131">
        <v>6204</v>
      </c>
      <c r="K131" s="132">
        <v>6204</v>
      </c>
      <c r="L131" s="120"/>
    </row>
    <row r="132" spans="1:12" s="75" customFormat="1" ht="20.25" customHeight="1" x14ac:dyDescent="0.25">
      <c r="A132" s="71"/>
      <c r="B132" s="72"/>
      <c r="C132" s="29" t="s">
        <v>247</v>
      </c>
      <c r="D132" s="23"/>
      <c r="E132" s="23" t="s">
        <v>198</v>
      </c>
      <c r="F132" s="23" t="s">
        <v>194</v>
      </c>
      <c r="G132" s="23" t="s">
        <v>248</v>
      </c>
      <c r="H132" s="23"/>
      <c r="I132" s="122">
        <f>I133</f>
        <v>300</v>
      </c>
      <c r="J132" s="131">
        <f>J133</f>
        <v>300</v>
      </c>
      <c r="K132" s="132">
        <f>K133</f>
        <v>300</v>
      </c>
      <c r="L132" s="120"/>
    </row>
    <row r="133" spans="1:12" s="75" customFormat="1" ht="26.25" customHeight="1" x14ac:dyDescent="0.25">
      <c r="A133" s="71"/>
      <c r="B133" s="72"/>
      <c r="C133" s="26" t="s">
        <v>67</v>
      </c>
      <c r="D133" s="23"/>
      <c r="E133" s="23" t="s">
        <v>198</v>
      </c>
      <c r="F133" s="23" t="s">
        <v>194</v>
      </c>
      <c r="G133" s="23" t="s">
        <v>248</v>
      </c>
      <c r="H133" s="23" t="s">
        <v>70</v>
      </c>
      <c r="I133" s="127">
        <v>300</v>
      </c>
      <c r="J133" s="131">
        <v>300</v>
      </c>
      <c r="K133" s="132">
        <v>300</v>
      </c>
      <c r="L133" s="120"/>
    </row>
    <row r="134" spans="1:12" s="75" customFormat="1" ht="20.25" customHeight="1" x14ac:dyDescent="0.2">
      <c r="A134" s="71"/>
      <c r="B134" s="72"/>
      <c r="C134" s="33" t="s">
        <v>170</v>
      </c>
      <c r="D134" s="74"/>
      <c r="E134" s="23" t="s">
        <v>198</v>
      </c>
      <c r="F134" s="23" t="s">
        <v>194</v>
      </c>
      <c r="G134" s="23" t="s">
        <v>249</v>
      </c>
      <c r="H134" s="74"/>
      <c r="I134" s="129">
        <f>I135</f>
        <v>315.79000000000002</v>
      </c>
      <c r="J134" s="129">
        <f>J135</f>
        <v>0</v>
      </c>
      <c r="K134" s="129">
        <f>K135</f>
        <v>0</v>
      </c>
    </row>
    <row r="135" spans="1:12" s="75" customFormat="1" ht="24.75" customHeight="1" x14ac:dyDescent="0.2">
      <c r="A135" s="71"/>
      <c r="B135" s="72"/>
      <c r="C135" s="25" t="s">
        <v>67</v>
      </c>
      <c r="D135" s="74"/>
      <c r="E135" s="23" t="s">
        <v>198</v>
      </c>
      <c r="F135" s="23" t="s">
        <v>194</v>
      </c>
      <c r="G135" s="23" t="s">
        <v>249</v>
      </c>
      <c r="H135" s="74" t="s">
        <v>70</v>
      </c>
      <c r="I135" s="129">
        <v>315.79000000000002</v>
      </c>
      <c r="J135" s="129">
        <v>0</v>
      </c>
      <c r="K135" s="129">
        <v>0</v>
      </c>
    </row>
    <row r="136" spans="1:12" s="75" customFormat="1" ht="38.25" customHeight="1" x14ac:dyDescent="0.2">
      <c r="A136" s="71"/>
      <c r="B136" s="72"/>
      <c r="C136" s="27" t="s">
        <v>208</v>
      </c>
      <c r="D136" s="20"/>
      <c r="E136" s="20" t="s">
        <v>198</v>
      </c>
      <c r="F136" s="20" t="s">
        <v>194</v>
      </c>
      <c r="G136" s="20" t="s">
        <v>108</v>
      </c>
      <c r="H136" s="36"/>
      <c r="I136" s="126">
        <f>I137</f>
        <v>1146.6310000000001</v>
      </c>
      <c r="J136" s="126">
        <f t="shared" ref="J136:K138" si="15">J137</f>
        <v>0</v>
      </c>
      <c r="K136" s="126">
        <f t="shared" si="15"/>
        <v>0</v>
      </c>
    </row>
    <row r="137" spans="1:12" s="75" customFormat="1" ht="31.5" customHeight="1" x14ac:dyDescent="0.2">
      <c r="A137" s="71"/>
      <c r="B137" s="72"/>
      <c r="C137" s="13" t="s">
        <v>141</v>
      </c>
      <c r="D137" s="20"/>
      <c r="E137" s="23" t="s">
        <v>198</v>
      </c>
      <c r="F137" s="23" t="s">
        <v>194</v>
      </c>
      <c r="G137" s="20" t="s">
        <v>109</v>
      </c>
      <c r="H137" s="36"/>
      <c r="I137" s="126">
        <f>I138</f>
        <v>1146.6310000000001</v>
      </c>
      <c r="J137" s="126">
        <f t="shared" si="15"/>
        <v>0</v>
      </c>
      <c r="K137" s="126">
        <f t="shared" si="15"/>
        <v>0</v>
      </c>
    </row>
    <row r="138" spans="1:12" s="75" customFormat="1" ht="37.5" customHeight="1" x14ac:dyDescent="0.2">
      <c r="A138" s="71"/>
      <c r="B138" s="72"/>
      <c r="C138" s="29" t="s">
        <v>139</v>
      </c>
      <c r="D138" s="20"/>
      <c r="E138" s="23" t="s">
        <v>198</v>
      </c>
      <c r="F138" s="23" t="s">
        <v>194</v>
      </c>
      <c r="G138" s="23" t="s">
        <v>149</v>
      </c>
      <c r="H138" s="11"/>
      <c r="I138" s="139">
        <f>I139</f>
        <v>1146.6310000000001</v>
      </c>
      <c r="J138" s="139">
        <f t="shared" si="15"/>
        <v>0</v>
      </c>
      <c r="K138" s="139">
        <f t="shared" si="15"/>
        <v>0</v>
      </c>
    </row>
    <row r="139" spans="1:12" s="75" customFormat="1" ht="30.75" customHeight="1" x14ac:dyDescent="0.2">
      <c r="A139" s="71"/>
      <c r="B139" s="72"/>
      <c r="C139" s="26" t="s">
        <v>110</v>
      </c>
      <c r="D139" s="23"/>
      <c r="E139" s="23" t="s">
        <v>198</v>
      </c>
      <c r="F139" s="23" t="s">
        <v>194</v>
      </c>
      <c r="G139" s="23" t="s">
        <v>149</v>
      </c>
      <c r="H139" s="24">
        <v>240</v>
      </c>
      <c r="I139" s="139">
        <v>1146.6310000000001</v>
      </c>
      <c r="J139" s="139">
        <v>0</v>
      </c>
      <c r="K139" s="139">
        <v>0</v>
      </c>
    </row>
    <row r="140" spans="1:12" s="75" customFormat="1" ht="46.5" customHeight="1" x14ac:dyDescent="0.2">
      <c r="A140" s="71"/>
      <c r="B140" s="72"/>
      <c r="C140" s="82" t="s">
        <v>212</v>
      </c>
      <c r="D140" s="74"/>
      <c r="E140" s="20" t="s">
        <v>198</v>
      </c>
      <c r="F140" s="20" t="s">
        <v>194</v>
      </c>
      <c r="G140" s="83" t="s">
        <v>138</v>
      </c>
      <c r="H140" s="74"/>
      <c r="I140" s="128">
        <f>I141</f>
        <v>66.631</v>
      </c>
      <c r="J140" s="128">
        <f>J141</f>
        <v>93.667000000000002</v>
      </c>
      <c r="K140" s="128">
        <f>K141</f>
        <v>88.111999999999995</v>
      </c>
      <c r="L140" s="108"/>
    </row>
    <row r="141" spans="1:12" s="75" customFormat="1" ht="28.5" customHeight="1" x14ac:dyDescent="0.2">
      <c r="A141" s="71"/>
      <c r="B141" s="72"/>
      <c r="C141" s="91" t="s">
        <v>137</v>
      </c>
      <c r="D141" s="74"/>
      <c r="E141" s="23" t="s">
        <v>198</v>
      </c>
      <c r="F141" s="23" t="s">
        <v>194</v>
      </c>
      <c r="G141" s="74" t="s">
        <v>129</v>
      </c>
      <c r="H141" s="74"/>
      <c r="I141" s="128">
        <f>I142+I145</f>
        <v>66.631</v>
      </c>
      <c r="J141" s="128">
        <f>J142+J145</f>
        <v>93.667000000000002</v>
      </c>
      <c r="K141" s="128">
        <f>K142+K145</f>
        <v>88.111999999999995</v>
      </c>
    </row>
    <row r="142" spans="1:12" s="75" customFormat="1" ht="19.5" customHeight="1" x14ac:dyDescent="0.2">
      <c r="A142" s="71"/>
      <c r="B142" s="72"/>
      <c r="C142" s="73" t="s">
        <v>130</v>
      </c>
      <c r="D142" s="74"/>
      <c r="E142" s="23" t="s">
        <v>198</v>
      </c>
      <c r="F142" s="23" t="s">
        <v>194</v>
      </c>
      <c r="G142" s="74" t="s">
        <v>216</v>
      </c>
      <c r="H142" s="74"/>
      <c r="I142" s="129">
        <f t="shared" ref="I142:K142" si="16">I143</f>
        <v>46.631</v>
      </c>
      <c r="J142" s="129">
        <f t="shared" si="16"/>
        <v>73.667000000000002</v>
      </c>
      <c r="K142" s="129">
        <f t="shared" si="16"/>
        <v>68.111999999999995</v>
      </c>
    </row>
    <row r="143" spans="1:12" s="75" customFormat="1" ht="20.25" customHeight="1" x14ac:dyDescent="0.2">
      <c r="A143" s="71"/>
      <c r="B143" s="72"/>
      <c r="C143" s="73" t="s">
        <v>110</v>
      </c>
      <c r="D143" s="74"/>
      <c r="E143" s="23" t="s">
        <v>198</v>
      </c>
      <c r="F143" s="23" t="s">
        <v>194</v>
      </c>
      <c r="G143" s="74" t="s">
        <v>216</v>
      </c>
      <c r="H143" s="74" t="s">
        <v>70</v>
      </c>
      <c r="I143" s="129">
        <v>46.631</v>
      </c>
      <c r="J143" s="129">
        <v>73.667000000000002</v>
      </c>
      <c r="K143" s="129">
        <v>68.111999999999995</v>
      </c>
    </row>
    <row r="144" spans="1:12" s="75" customFormat="1" ht="18.75" customHeight="1" x14ac:dyDescent="0.2">
      <c r="A144" s="71"/>
      <c r="B144" s="72"/>
      <c r="C144" s="73" t="s">
        <v>254</v>
      </c>
      <c r="D144" s="74"/>
      <c r="E144" s="23" t="s">
        <v>198</v>
      </c>
      <c r="F144" s="23" t="s">
        <v>194</v>
      </c>
      <c r="G144" s="74" t="s">
        <v>255</v>
      </c>
      <c r="H144" s="74"/>
      <c r="I144" s="129">
        <f>I145</f>
        <v>20</v>
      </c>
      <c r="J144" s="129">
        <f>J145</f>
        <v>20</v>
      </c>
      <c r="K144" s="129">
        <f>K145</f>
        <v>20</v>
      </c>
    </row>
    <row r="145" spans="1:12" s="75" customFormat="1" ht="30" customHeight="1" x14ac:dyDescent="0.2">
      <c r="A145" s="71"/>
      <c r="B145" s="72"/>
      <c r="C145" s="73" t="s">
        <v>110</v>
      </c>
      <c r="D145" s="74"/>
      <c r="E145" s="23" t="s">
        <v>198</v>
      </c>
      <c r="F145" s="23" t="s">
        <v>194</v>
      </c>
      <c r="G145" s="74" t="s">
        <v>255</v>
      </c>
      <c r="H145" s="74" t="s">
        <v>70</v>
      </c>
      <c r="I145" s="129">
        <v>20</v>
      </c>
      <c r="J145" s="129">
        <v>20</v>
      </c>
      <c r="K145" s="129">
        <v>20</v>
      </c>
    </row>
    <row r="146" spans="1:12" s="75" customFormat="1" ht="42.75" customHeight="1" x14ac:dyDescent="0.2">
      <c r="A146" s="71"/>
      <c r="B146" s="72"/>
      <c r="C146" s="52" t="s">
        <v>213</v>
      </c>
      <c r="D146" s="74"/>
      <c r="E146" s="20" t="s">
        <v>198</v>
      </c>
      <c r="F146" s="20" t="s">
        <v>194</v>
      </c>
      <c r="G146" s="20" t="s">
        <v>169</v>
      </c>
      <c r="H146" s="74"/>
      <c r="I146" s="128">
        <f>I149</f>
        <v>567.28300000000002</v>
      </c>
      <c r="J146" s="128">
        <f>J149</f>
        <v>0</v>
      </c>
      <c r="K146" s="128">
        <v>0</v>
      </c>
    </row>
    <row r="147" spans="1:12" s="75" customFormat="1" ht="47.25" customHeight="1" x14ac:dyDescent="0.2">
      <c r="A147" s="71"/>
      <c r="B147" s="72"/>
      <c r="C147" s="13" t="s">
        <v>232</v>
      </c>
      <c r="D147" s="74"/>
      <c r="E147" s="23" t="s">
        <v>198</v>
      </c>
      <c r="F147" s="23" t="s">
        <v>194</v>
      </c>
      <c r="G147" s="23" t="s">
        <v>168</v>
      </c>
      <c r="H147" s="74"/>
      <c r="I147" s="129">
        <f t="shared" ref="I147:K148" si="17">I148</f>
        <v>567.28300000000002</v>
      </c>
      <c r="J147" s="129">
        <f t="shared" si="17"/>
        <v>0</v>
      </c>
      <c r="K147" s="129">
        <f t="shared" si="17"/>
        <v>0</v>
      </c>
    </row>
    <row r="148" spans="1:12" s="75" customFormat="1" ht="24" customHeight="1" x14ac:dyDescent="0.2">
      <c r="A148" s="71"/>
      <c r="B148" s="72"/>
      <c r="C148" s="73" t="s">
        <v>167</v>
      </c>
      <c r="D148" s="74"/>
      <c r="E148" s="23" t="s">
        <v>198</v>
      </c>
      <c r="F148" s="23" t="s">
        <v>194</v>
      </c>
      <c r="G148" s="23" t="s">
        <v>177</v>
      </c>
      <c r="H148" s="74"/>
      <c r="I148" s="129">
        <f t="shared" si="17"/>
        <v>567.28300000000002</v>
      </c>
      <c r="J148" s="129">
        <f t="shared" si="17"/>
        <v>0</v>
      </c>
      <c r="K148" s="129">
        <f t="shared" si="17"/>
        <v>0</v>
      </c>
    </row>
    <row r="149" spans="1:12" s="75" customFormat="1" ht="23.25" customHeight="1" x14ac:dyDescent="0.2">
      <c r="A149" s="71"/>
      <c r="B149" s="72"/>
      <c r="C149" s="73" t="s">
        <v>110</v>
      </c>
      <c r="D149" s="74"/>
      <c r="E149" s="23" t="s">
        <v>198</v>
      </c>
      <c r="F149" s="23" t="s">
        <v>194</v>
      </c>
      <c r="G149" s="23" t="s">
        <v>177</v>
      </c>
      <c r="H149" s="74" t="s">
        <v>70</v>
      </c>
      <c r="I149" s="129">
        <v>567.28300000000002</v>
      </c>
      <c r="J149" s="129">
        <v>0</v>
      </c>
      <c r="K149" s="129">
        <v>0</v>
      </c>
      <c r="L149" s="108"/>
    </row>
    <row r="150" spans="1:12" s="75" customFormat="1" ht="51" customHeight="1" x14ac:dyDescent="0.2">
      <c r="A150" s="71"/>
      <c r="B150" s="72"/>
      <c r="C150" s="82" t="s">
        <v>230</v>
      </c>
      <c r="D150" s="74"/>
      <c r="E150" s="20" t="s">
        <v>198</v>
      </c>
      <c r="F150" s="20" t="s">
        <v>194</v>
      </c>
      <c r="G150" s="84" t="s">
        <v>181</v>
      </c>
      <c r="H150" s="83"/>
      <c r="I150" s="128">
        <f>I151</f>
        <v>22714.228940000001</v>
      </c>
      <c r="J150" s="128">
        <f>J151</f>
        <v>0</v>
      </c>
      <c r="K150" s="128">
        <f>K151</f>
        <v>0</v>
      </c>
    </row>
    <row r="151" spans="1:12" s="75" customFormat="1" ht="48.75" customHeight="1" x14ac:dyDescent="0.2">
      <c r="A151" s="71"/>
      <c r="B151" s="72"/>
      <c r="C151" s="102" t="s">
        <v>182</v>
      </c>
      <c r="D151" s="74"/>
      <c r="E151" s="23" t="s">
        <v>198</v>
      </c>
      <c r="F151" s="23" t="s">
        <v>194</v>
      </c>
      <c r="G151" s="98" t="s">
        <v>183</v>
      </c>
      <c r="H151" s="74"/>
      <c r="I151" s="129">
        <f>I153+I155</f>
        <v>22714.228940000001</v>
      </c>
      <c r="J151" s="129">
        <f>J153</f>
        <v>0</v>
      </c>
      <c r="K151" s="129">
        <f>K153</f>
        <v>0</v>
      </c>
    </row>
    <row r="152" spans="1:12" s="75" customFormat="1" ht="19.5" customHeight="1" x14ac:dyDescent="0.2">
      <c r="A152" s="71"/>
      <c r="B152" s="72"/>
      <c r="C152" s="73" t="s">
        <v>184</v>
      </c>
      <c r="D152" s="74"/>
      <c r="E152" s="23" t="s">
        <v>198</v>
      </c>
      <c r="F152" s="23" t="s">
        <v>194</v>
      </c>
      <c r="G152" s="98" t="s">
        <v>185</v>
      </c>
      <c r="H152" s="74"/>
      <c r="I152" s="129">
        <f>I153</f>
        <v>11018.172</v>
      </c>
      <c r="J152" s="129">
        <f>J153</f>
        <v>0</v>
      </c>
      <c r="K152" s="129">
        <f>K153</f>
        <v>0</v>
      </c>
    </row>
    <row r="153" spans="1:12" s="75" customFormat="1" ht="25.5" customHeight="1" x14ac:dyDescent="0.2">
      <c r="A153" s="71"/>
      <c r="B153" s="72"/>
      <c r="C153" s="73" t="s">
        <v>110</v>
      </c>
      <c r="D153" s="74"/>
      <c r="E153" s="23" t="s">
        <v>198</v>
      </c>
      <c r="F153" s="23" t="s">
        <v>194</v>
      </c>
      <c r="G153" s="98" t="s">
        <v>185</v>
      </c>
      <c r="H153" s="74" t="s">
        <v>70</v>
      </c>
      <c r="I153" s="129">
        <v>11018.172</v>
      </c>
      <c r="J153" s="129">
        <v>0</v>
      </c>
      <c r="K153" s="129">
        <v>0</v>
      </c>
    </row>
    <row r="154" spans="1:12" s="75" customFormat="1" ht="22.5" customHeight="1" x14ac:dyDescent="0.2">
      <c r="A154" s="71"/>
      <c r="B154" s="72"/>
      <c r="C154" s="73" t="s">
        <v>256</v>
      </c>
      <c r="D154" s="74"/>
      <c r="E154" s="23" t="s">
        <v>198</v>
      </c>
      <c r="F154" s="23" t="s">
        <v>194</v>
      </c>
      <c r="G154" s="98" t="s">
        <v>257</v>
      </c>
      <c r="H154" s="74"/>
      <c r="I154" s="129">
        <f>I155</f>
        <v>11696.05694</v>
      </c>
      <c r="J154" s="129">
        <v>0</v>
      </c>
      <c r="K154" s="129">
        <v>0</v>
      </c>
    </row>
    <row r="155" spans="1:12" s="75" customFormat="1" ht="25.5" customHeight="1" x14ac:dyDescent="0.2">
      <c r="A155" s="71"/>
      <c r="B155" s="72"/>
      <c r="C155" s="73" t="s">
        <v>110</v>
      </c>
      <c r="D155" s="74"/>
      <c r="E155" s="23" t="s">
        <v>198</v>
      </c>
      <c r="F155" s="23" t="s">
        <v>194</v>
      </c>
      <c r="G155" s="98" t="s">
        <v>257</v>
      </c>
      <c r="H155" s="74" t="s">
        <v>70</v>
      </c>
      <c r="I155" s="129">
        <v>11696.05694</v>
      </c>
      <c r="J155" s="129">
        <v>0</v>
      </c>
      <c r="K155" s="129">
        <v>0</v>
      </c>
    </row>
    <row r="156" spans="1:12" s="75" customFormat="1" ht="46.5" customHeight="1" x14ac:dyDescent="0.2">
      <c r="A156" s="71"/>
      <c r="B156" s="72"/>
      <c r="C156" s="27" t="s">
        <v>209</v>
      </c>
      <c r="D156" s="74"/>
      <c r="E156" s="20" t="s">
        <v>198</v>
      </c>
      <c r="F156" s="20" t="s">
        <v>194</v>
      </c>
      <c r="G156" s="84" t="s">
        <v>165</v>
      </c>
      <c r="H156" s="74"/>
      <c r="I156" s="128">
        <f>I157</f>
        <v>448.58699999999999</v>
      </c>
      <c r="J156" s="128">
        <f t="shared" ref="J156:K158" si="18">J157</f>
        <v>0</v>
      </c>
      <c r="K156" s="128">
        <f t="shared" si="18"/>
        <v>0</v>
      </c>
    </row>
    <row r="157" spans="1:12" s="75" customFormat="1" ht="25.5" customHeight="1" x14ac:dyDescent="0.2">
      <c r="A157" s="71"/>
      <c r="B157" s="72"/>
      <c r="C157" s="13" t="s">
        <v>141</v>
      </c>
      <c r="D157" s="74"/>
      <c r="E157" s="23" t="s">
        <v>198</v>
      </c>
      <c r="F157" s="23" t="s">
        <v>194</v>
      </c>
      <c r="G157" s="23" t="s">
        <v>164</v>
      </c>
      <c r="H157" s="74"/>
      <c r="I157" s="129">
        <f>I158</f>
        <v>448.58699999999999</v>
      </c>
      <c r="J157" s="129">
        <f t="shared" si="18"/>
        <v>0</v>
      </c>
      <c r="K157" s="129">
        <f t="shared" si="18"/>
        <v>0</v>
      </c>
    </row>
    <row r="158" spans="1:12" s="75" customFormat="1" ht="35.25" customHeight="1" x14ac:dyDescent="0.2">
      <c r="A158" s="71"/>
      <c r="B158" s="72"/>
      <c r="C158" s="29" t="s">
        <v>163</v>
      </c>
      <c r="D158" s="20"/>
      <c r="E158" s="23" t="s">
        <v>198</v>
      </c>
      <c r="F158" s="23" t="s">
        <v>194</v>
      </c>
      <c r="G158" s="23" t="s">
        <v>166</v>
      </c>
      <c r="H158" s="23"/>
      <c r="I158" s="129">
        <f>I159</f>
        <v>448.58699999999999</v>
      </c>
      <c r="J158" s="129">
        <f t="shared" si="18"/>
        <v>0</v>
      </c>
      <c r="K158" s="129">
        <f t="shared" si="18"/>
        <v>0</v>
      </c>
    </row>
    <row r="159" spans="1:12" s="75" customFormat="1" ht="27" customHeight="1" x14ac:dyDescent="0.2">
      <c r="A159" s="71"/>
      <c r="B159" s="72"/>
      <c r="C159" s="73" t="s">
        <v>110</v>
      </c>
      <c r="D159" s="74"/>
      <c r="E159" s="23" t="s">
        <v>198</v>
      </c>
      <c r="F159" s="23" t="s">
        <v>194</v>
      </c>
      <c r="G159" s="23" t="s">
        <v>166</v>
      </c>
      <c r="H159" s="74" t="s">
        <v>70</v>
      </c>
      <c r="I159" s="129">
        <v>448.58699999999999</v>
      </c>
      <c r="J159" s="129">
        <v>0</v>
      </c>
      <c r="K159" s="129">
        <v>0</v>
      </c>
    </row>
    <row r="160" spans="1:12" s="75" customFormat="1" ht="17.25" customHeight="1" x14ac:dyDescent="0.2">
      <c r="A160" s="71"/>
      <c r="B160" s="72"/>
      <c r="C160" s="138" t="s">
        <v>259</v>
      </c>
      <c r="D160" s="20"/>
      <c r="E160" s="20" t="s">
        <v>258</v>
      </c>
      <c r="F160" s="20" t="s">
        <v>188</v>
      </c>
      <c r="G160" s="23"/>
      <c r="H160" s="96"/>
      <c r="I160" s="121">
        <f>I161</f>
        <v>110</v>
      </c>
      <c r="J160" s="121">
        <f>J161</f>
        <v>110</v>
      </c>
      <c r="K160" s="121">
        <f>K161</f>
        <v>110</v>
      </c>
    </row>
    <row r="161" spans="1:15" ht="15.75" customHeight="1" x14ac:dyDescent="0.2">
      <c r="A161" s="1"/>
      <c r="B161" s="12"/>
      <c r="C161" s="137" t="s">
        <v>260</v>
      </c>
      <c r="D161" s="20"/>
      <c r="E161" s="20" t="s">
        <v>258</v>
      </c>
      <c r="F161" s="20" t="s">
        <v>258</v>
      </c>
      <c r="G161" s="20"/>
      <c r="H161" s="20"/>
      <c r="I161" s="121">
        <f t="shared" ref="I161:K165" si="19">I162</f>
        <v>110</v>
      </c>
      <c r="J161" s="121">
        <f t="shared" si="19"/>
        <v>110</v>
      </c>
      <c r="K161" s="121">
        <f t="shared" si="19"/>
        <v>110</v>
      </c>
    </row>
    <row r="162" spans="1:15" ht="41.25" customHeight="1" x14ac:dyDescent="0.2">
      <c r="A162" s="1"/>
      <c r="B162" s="12"/>
      <c r="C162" s="19" t="s">
        <v>78</v>
      </c>
      <c r="D162" s="23"/>
      <c r="E162" s="20" t="s">
        <v>258</v>
      </c>
      <c r="F162" s="20" t="s">
        <v>258</v>
      </c>
      <c r="G162" s="20" t="s">
        <v>31</v>
      </c>
      <c r="H162" s="20"/>
      <c r="I162" s="121">
        <f t="shared" si="19"/>
        <v>110</v>
      </c>
      <c r="J162" s="121">
        <f t="shared" si="19"/>
        <v>110</v>
      </c>
      <c r="K162" s="121">
        <f t="shared" si="19"/>
        <v>110</v>
      </c>
    </row>
    <row r="163" spans="1:15" ht="17.25" customHeight="1" x14ac:dyDescent="0.2">
      <c r="A163" s="1"/>
      <c r="B163" s="12"/>
      <c r="C163" s="13" t="s">
        <v>45</v>
      </c>
      <c r="D163" s="23"/>
      <c r="E163" s="23" t="s">
        <v>258</v>
      </c>
      <c r="F163" s="23" t="s">
        <v>258</v>
      </c>
      <c r="G163" s="23" t="s">
        <v>41</v>
      </c>
      <c r="H163" s="24"/>
      <c r="I163" s="122">
        <f t="shared" si="19"/>
        <v>110</v>
      </c>
      <c r="J163" s="122">
        <f t="shared" si="19"/>
        <v>110</v>
      </c>
      <c r="K163" s="122">
        <f t="shared" si="19"/>
        <v>110</v>
      </c>
    </row>
    <row r="164" spans="1:15" ht="15.75" customHeight="1" x14ac:dyDescent="0.2">
      <c r="A164" s="1"/>
      <c r="B164" s="12"/>
      <c r="C164" s="13" t="s">
        <v>45</v>
      </c>
      <c r="D164" s="23"/>
      <c r="E164" s="23" t="s">
        <v>258</v>
      </c>
      <c r="F164" s="23" t="s">
        <v>258</v>
      </c>
      <c r="G164" s="23" t="s">
        <v>48</v>
      </c>
      <c r="H164" s="24"/>
      <c r="I164" s="122">
        <f t="shared" si="19"/>
        <v>110</v>
      </c>
      <c r="J164" s="122">
        <f t="shared" si="19"/>
        <v>110</v>
      </c>
      <c r="K164" s="122">
        <f t="shared" si="19"/>
        <v>110</v>
      </c>
    </row>
    <row r="165" spans="1:15" ht="19.5" customHeight="1" x14ac:dyDescent="0.2">
      <c r="A165" s="1"/>
      <c r="B165" s="12"/>
      <c r="C165" s="29" t="s">
        <v>262</v>
      </c>
      <c r="D165" s="20"/>
      <c r="E165" s="23" t="s">
        <v>258</v>
      </c>
      <c r="F165" s="23" t="s">
        <v>258</v>
      </c>
      <c r="G165" s="42" t="s">
        <v>261</v>
      </c>
      <c r="H165" s="23"/>
      <c r="I165" s="122">
        <f t="shared" si="19"/>
        <v>110</v>
      </c>
      <c r="J165" s="122">
        <f t="shared" si="19"/>
        <v>110</v>
      </c>
      <c r="K165" s="122">
        <f t="shared" si="19"/>
        <v>110</v>
      </c>
    </row>
    <row r="166" spans="1:15" ht="25.5" customHeight="1" x14ac:dyDescent="0.2">
      <c r="A166" s="1"/>
      <c r="B166" s="12"/>
      <c r="C166" s="73" t="s">
        <v>110</v>
      </c>
      <c r="D166" s="20"/>
      <c r="E166" s="23" t="s">
        <v>258</v>
      </c>
      <c r="F166" s="23" t="s">
        <v>258</v>
      </c>
      <c r="G166" s="42" t="s">
        <v>261</v>
      </c>
      <c r="H166" s="23" t="s">
        <v>70</v>
      </c>
      <c r="I166" s="122">
        <v>110</v>
      </c>
      <c r="J166" s="122">
        <v>110</v>
      </c>
      <c r="K166" s="122">
        <v>110</v>
      </c>
    </row>
    <row r="167" spans="1:15" ht="18.75" customHeight="1" x14ac:dyDescent="0.2">
      <c r="A167" s="1"/>
      <c r="B167" s="12"/>
      <c r="C167" s="27" t="s">
        <v>23</v>
      </c>
      <c r="D167" s="20"/>
      <c r="E167" s="44" t="s">
        <v>200</v>
      </c>
      <c r="F167" s="44" t="s">
        <v>188</v>
      </c>
      <c r="G167" s="20"/>
      <c r="H167" s="20"/>
      <c r="I167" s="121">
        <f t="shared" ref="I167:K168" si="20">I168</f>
        <v>104145.0705</v>
      </c>
      <c r="J167" s="121">
        <f t="shared" si="20"/>
        <v>9005.9704999999994</v>
      </c>
      <c r="K167" s="121">
        <f t="shared" si="20"/>
        <v>9005.9704999999994</v>
      </c>
    </row>
    <row r="168" spans="1:15" ht="19.5" customHeight="1" x14ac:dyDescent="0.2">
      <c r="A168" s="1"/>
      <c r="B168" s="12"/>
      <c r="C168" s="27" t="s">
        <v>24</v>
      </c>
      <c r="D168" s="20"/>
      <c r="E168" s="44" t="s">
        <v>200</v>
      </c>
      <c r="F168" s="44" t="s">
        <v>187</v>
      </c>
      <c r="G168" s="20"/>
      <c r="H168" s="20"/>
      <c r="I168" s="121">
        <f t="shared" si="20"/>
        <v>104145.0705</v>
      </c>
      <c r="J168" s="121">
        <f t="shared" si="20"/>
        <v>9005.9704999999994</v>
      </c>
      <c r="K168" s="121">
        <f t="shared" si="20"/>
        <v>9005.9704999999994</v>
      </c>
      <c r="L168" s="108"/>
    </row>
    <row r="169" spans="1:15" ht="35.25" customHeight="1" x14ac:dyDescent="0.2">
      <c r="A169" s="1"/>
      <c r="B169" s="12"/>
      <c r="C169" s="27" t="s">
        <v>214</v>
      </c>
      <c r="D169" s="20"/>
      <c r="E169" s="44" t="s">
        <v>200</v>
      </c>
      <c r="F169" s="44" t="s">
        <v>187</v>
      </c>
      <c r="G169" s="20" t="s">
        <v>36</v>
      </c>
      <c r="H169" s="36" t="s">
        <v>8</v>
      </c>
      <c r="I169" s="121">
        <f>I170+I181</f>
        <v>104145.0705</v>
      </c>
      <c r="J169" s="121">
        <f>J170+J181</f>
        <v>9005.9704999999994</v>
      </c>
      <c r="K169" s="121">
        <f>K170+K181</f>
        <v>9005.9704999999994</v>
      </c>
    </row>
    <row r="170" spans="1:15" ht="42" customHeight="1" x14ac:dyDescent="0.2">
      <c r="A170" s="1"/>
      <c r="B170" s="12"/>
      <c r="C170" s="13" t="s">
        <v>160</v>
      </c>
      <c r="D170" s="23"/>
      <c r="E170" s="104" t="s">
        <v>200</v>
      </c>
      <c r="F170" s="104" t="s">
        <v>187</v>
      </c>
      <c r="G170" s="23" t="s">
        <v>37</v>
      </c>
      <c r="H170" s="24"/>
      <c r="I170" s="122">
        <f>I171</f>
        <v>9285.9704999999994</v>
      </c>
      <c r="J170" s="122">
        <f>J171</f>
        <v>9005.9704999999994</v>
      </c>
      <c r="K170" s="122">
        <f>K171</f>
        <v>9005.9704999999994</v>
      </c>
      <c r="L170" s="108"/>
    </row>
    <row r="171" spans="1:15" ht="18.75" customHeight="1" x14ac:dyDescent="0.2">
      <c r="A171" s="1"/>
      <c r="B171" s="12"/>
      <c r="C171" s="13" t="s">
        <v>101</v>
      </c>
      <c r="D171" s="23"/>
      <c r="E171" s="104" t="s">
        <v>200</v>
      </c>
      <c r="F171" s="104" t="s">
        <v>187</v>
      </c>
      <c r="G171" s="23" t="s">
        <v>42</v>
      </c>
      <c r="H171" s="24"/>
      <c r="I171" s="122">
        <f>I172+I176+I178</f>
        <v>9285.9704999999994</v>
      </c>
      <c r="J171" s="122">
        <f>J172+J176+J178</f>
        <v>9005.9704999999994</v>
      </c>
      <c r="K171" s="122">
        <f>K172+K176+K178</f>
        <v>9005.9704999999994</v>
      </c>
    </row>
    <row r="172" spans="1:15" ht="18.75" customHeight="1" x14ac:dyDescent="0.2">
      <c r="A172" s="1"/>
      <c r="B172" s="12"/>
      <c r="C172" s="29" t="s">
        <v>102</v>
      </c>
      <c r="D172" s="23"/>
      <c r="E172" s="104" t="s">
        <v>200</v>
      </c>
      <c r="F172" s="104" t="s">
        <v>187</v>
      </c>
      <c r="G172" s="23" t="s">
        <v>43</v>
      </c>
      <c r="H172" s="23"/>
      <c r="I172" s="122">
        <f>I173+I174+I175</f>
        <v>5520.1705000000002</v>
      </c>
      <c r="J172" s="122">
        <f>J173+J174+J175</f>
        <v>8455.9704999999994</v>
      </c>
      <c r="K172" s="122">
        <f>K173+K174+K175</f>
        <v>8455.9704999999994</v>
      </c>
    </row>
    <row r="173" spans="1:15" ht="16.5" customHeight="1" x14ac:dyDescent="0.2">
      <c r="A173" s="1"/>
      <c r="B173" s="12"/>
      <c r="C173" s="35" t="s">
        <v>80</v>
      </c>
      <c r="D173" s="23"/>
      <c r="E173" s="104" t="s">
        <v>200</v>
      </c>
      <c r="F173" s="104" t="s">
        <v>187</v>
      </c>
      <c r="G173" s="23" t="s">
        <v>43</v>
      </c>
      <c r="H173" s="23" t="s">
        <v>73</v>
      </c>
      <c r="I173" s="122">
        <v>4359.723</v>
      </c>
      <c r="J173" s="122">
        <v>7575.5230000000001</v>
      </c>
      <c r="K173" s="122">
        <v>7575.5230000000001</v>
      </c>
      <c r="L173" s="108"/>
      <c r="M173" s="108"/>
      <c r="N173" s="108"/>
      <c r="O173" s="108"/>
    </row>
    <row r="174" spans="1:15" ht="25.5" customHeight="1" x14ac:dyDescent="0.2">
      <c r="A174" s="1"/>
      <c r="B174" s="12"/>
      <c r="C174" s="25" t="s">
        <v>67</v>
      </c>
      <c r="D174" s="23"/>
      <c r="E174" s="104" t="s">
        <v>200</v>
      </c>
      <c r="F174" s="104" t="s">
        <v>187</v>
      </c>
      <c r="G174" s="23" t="s">
        <v>43</v>
      </c>
      <c r="H174" s="23" t="s">
        <v>70</v>
      </c>
      <c r="I174" s="122">
        <v>1155.4475</v>
      </c>
      <c r="J174" s="122">
        <v>875.44749999999999</v>
      </c>
      <c r="K174" s="122">
        <v>875.44749999999999</v>
      </c>
      <c r="L174" s="108"/>
    </row>
    <row r="175" spans="1:15" ht="18.75" customHeight="1" x14ac:dyDescent="0.2">
      <c r="A175" s="1"/>
      <c r="B175" s="12"/>
      <c r="C175" s="26" t="s">
        <v>68</v>
      </c>
      <c r="D175" s="23"/>
      <c r="E175" s="104" t="s">
        <v>200</v>
      </c>
      <c r="F175" s="104" t="s">
        <v>187</v>
      </c>
      <c r="G175" s="23" t="s">
        <v>43</v>
      </c>
      <c r="H175" s="23" t="s">
        <v>72</v>
      </c>
      <c r="I175" s="122">
        <v>5</v>
      </c>
      <c r="J175" s="122">
        <v>5</v>
      </c>
      <c r="K175" s="122">
        <v>5</v>
      </c>
      <c r="L175" s="108"/>
    </row>
    <row r="176" spans="1:15" ht="51" x14ac:dyDescent="0.2">
      <c r="A176" s="1"/>
      <c r="B176" s="12"/>
      <c r="C176" s="35" t="s">
        <v>219</v>
      </c>
      <c r="D176" s="23"/>
      <c r="E176" s="104" t="s">
        <v>200</v>
      </c>
      <c r="F176" s="104" t="s">
        <v>187</v>
      </c>
      <c r="G176" s="23" t="s">
        <v>150</v>
      </c>
      <c r="H176" s="23"/>
      <c r="I176" s="122">
        <f>I177</f>
        <v>3215.8</v>
      </c>
      <c r="J176" s="122">
        <f>J177</f>
        <v>0</v>
      </c>
      <c r="K176" s="122">
        <f>K177</f>
        <v>0</v>
      </c>
    </row>
    <row r="177" spans="1:13" ht="16.5" customHeight="1" x14ac:dyDescent="0.2">
      <c r="A177" s="1"/>
      <c r="B177" s="12"/>
      <c r="C177" s="35" t="s">
        <v>80</v>
      </c>
      <c r="D177" s="23"/>
      <c r="E177" s="104" t="s">
        <v>200</v>
      </c>
      <c r="F177" s="104" t="s">
        <v>187</v>
      </c>
      <c r="G177" s="23" t="s">
        <v>150</v>
      </c>
      <c r="H177" s="23" t="s">
        <v>73</v>
      </c>
      <c r="I177" s="122">
        <v>3215.8</v>
      </c>
      <c r="J177" s="122">
        <v>0</v>
      </c>
      <c r="K177" s="122">
        <v>0</v>
      </c>
      <c r="L177" s="108"/>
      <c r="M177" s="108"/>
    </row>
    <row r="178" spans="1:13" ht="16.5" customHeight="1" x14ac:dyDescent="0.2">
      <c r="A178" s="1"/>
      <c r="B178" s="12"/>
      <c r="C178" s="29" t="s">
        <v>103</v>
      </c>
      <c r="D178" s="23"/>
      <c r="E178" s="104" t="s">
        <v>200</v>
      </c>
      <c r="F178" s="104" t="s">
        <v>187</v>
      </c>
      <c r="G178" s="23" t="s">
        <v>161</v>
      </c>
      <c r="H178" s="23"/>
      <c r="I178" s="122">
        <f>I179</f>
        <v>550</v>
      </c>
      <c r="J178" s="122">
        <f>J179</f>
        <v>550</v>
      </c>
      <c r="K178" s="122">
        <f>K179</f>
        <v>550</v>
      </c>
    </row>
    <row r="179" spans="1:13" ht="25.5" customHeight="1" x14ac:dyDescent="0.2">
      <c r="A179" s="1"/>
      <c r="B179" s="12"/>
      <c r="C179" s="25" t="s">
        <v>67</v>
      </c>
      <c r="D179" s="23"/>
      <c r="E179" s="104" t="s">
        <v>200</v>
      </c>
      <c r="F179" s="104" t="s">
        <v>187</v>
      </c>
      <c r="G179" s="23" t="s">
        <v>161</v>
      </c>
      <c r="H179" s="23" t="s">
        <v>70</v>
      </c>
      <c r="I179" s="122">
        <v>550</v>
      </c>
      <c r="J179" s="122">
        <v>550</v>
      </c>
      <c r="K179" s="122">
        <v>550</v>
      </c>
      <c r="L179" s="108"/>
    </row>
    <row r="180" spans="1:13" ht="33.75" customHeight="1" x14ac:dyDescent="0.2">
      <c r="A180" s="1"/>
      <c r="B180" s="12"/>
      <c r="C180" s="29" t="s">
        <v>106</v>
      </c>
      <c r="D180" s="23"/>
      <c r="E180" s="104" t="s">
        <v>200</v>
      </c>
      <c r="F180" s="104" t="s">
        <v>187</v>
      </c>
      <c r="G180" s="23" t="s">
        <v>38</v>
      </c>
      <c r="H180" s="23"/>
      <c r="I180" s="122">
        <f>I181</f>
        <v>94859.1</v>
      </c>
      <c r="J180" s="122">
        <f>J181</f>
        <v>0</v>
      </c>
      <c r="K180" s="122">
        <f>K181</f>
        <v>0</v>
      </c>
    </row>
    <row r="181" spans="1:13" ht="36.75" customHeight="1" x14ac:dyDescent="0.2">
      <c r="A181" s="1"/>
      <c r="B181" s="12"/>
      <c r="C181" s="93" t="s">
        <v>215</v>
      </c>
      <c r="D181" s="23"/>
      <c r="E181" s="104" t="s">
        <v>200</v>
      </c>
      <c r="F181" s="104" t="s">
        <v>187</v>
      </c>
      <c r="G181" s="94" t="s">
        <v>143</v>
      </c>
      <c r="H181" s="94"/>
      <c r="I181" s="133">
        <f>I183+I185</f>
        <v>94859.1</v>
      </c>
      <c r="J181" s="133">
        <f>J183+J185</f>
        <v>0</v>
      </c>
      <c r="K181" s="133">
        <f>K183+K185</f>
        <v>0</v>
      </c>
    </row>
    <row r="182" spans="1:13" ht="18.75" customHeight="1" x14ac:dyDescent="0.2">
      <c r="A182" s="1"/>
      <c r="B182" s="12"/>
      <c r="C182" s="95" t="s">
        <v>142</v>
      </c>
      <c r="D182" s="23"/>
      <c r="E182" s="104" t="s">
        <v>200</v>
      </c>
      <c r="F182" s="104" t="s">
        <v>187</v>
      </c>
      <c r="G182" s="94" t="s">
        <v>145</v>
      </c>
      <c r="H182" s="94"/>
      <c r="I182" s="133">
        <f>I183</f>
        <v>90909.1</v>
      </c>
      <c r="J182" s="133">
        <f>J183</f>
        <v>0</v>
      </c>
      <c r="K182" s="133">
        <f>K183</f>
        <v>0</v>
      </c>
    </row>
    <row r="183" spans="1:13" ht="20.25" customHeight="1" x14ac:dyDescent="0.2">
      <c r="A183" s="1"/>
      <c r="B183" s="12"/>
      <c r="C183" s="95" t="s">
        <v>144</v>
      </c>
      <c r="D183" s="23"/>
      <c r="E183" s="104" t="s">
        <v>200</v>
      </c>
      <c r="F183" s="104" t="s">
        <v>187</v>
      </c>
      <c r="G183" s="94" t="s">
        <v>145</v>
      </c>
      <c r="H183" s="94">
        <v>410</v>
      </c>
      <c r="I183" s="133">
        <v>90909.1</v>
      </c>
      <c r="J183" s="133">
        <v>0</v>
      </c>
      <c r="K183" s="133">
        <v>0</v>
      </c>
    </row>
    <row r="184" spans="1:13" ht="18.75" customHeight="1" x14ac:dyDescent="0.2">
      <c r="A184" s="1"/>
      <c r="B184" s="12"/>
      <c r="C184" s="95" t="s">
        <v>147</v>
      </c>
      <c r="D184" s="23"/>
      <c r="E184" s="104" t="s">
        <v>200</v>
      </c>
      <c r="F184" s="104" t="s">
        <v>187</v>
      </c>
      <c r="G184" s="94" t="s">
        <v>148</v>
      </c>
      <c r="H184" s="94"/>
      <c r="I184" s="133">
        <f>I185</f>
        <v>3950</v>
      </c>
      <c r="J184" s="133">
        <f>J185</f>
        <v>0</v>
      </c>
      <c r="K184" s="133">
        <f>K185</f>
        <v>0</v>
      </c>
    </row>
    <row r="185" spans="1:13" ht="19.5" customHeight="1" x14ac:dyDescent="0.2">
      <c r="A185" s="1"/>
      <c r="B185" s="12"/>
      <c r="C185" s="95" t="s">
        <v>144</v>
      </c>
      <c r="D185" s="23"/>
      <c r="E185" s="104" t="s">
        <v>200</v>
      </c>
      <c r="F185" s="104" t="s">
        <v>187</v>
      </c>
      <c r="G185" s="94" t="s">
        <v>148</v>
      </c>
      <c r="H185" s="94">
        <v>410</v>
      </c>
      <c r="I185" s="133">
        <v>3950</v>
      </c>
      <c r="J185" s="133">
        <v>0</v>
      </c>
      <c r="K185" s="133">
        <v>0</v>
      </c>
    </row>
    <row r="186" spans="1:13" ht="19.5" customHeight="1" x14ac:dyDescent="0.2">
      <c r="A186" s="1"/>
      <c r="B186" s="211"/>
      <c r="C186" s="19" t="s">
        <v>26</v>
      </c>
      <c r="D186" s="20"/>
      <c r="E186" s="20" t="s">
        <v>191</v>
      </c>
      <c r="F186" s="20" t="s">
        <v>188</v>
      </c>
      <c r="G186" s="20"/>
      <c r="H186" s="20"/>
      <c r="I186" s="121">
        <f>I187</f>
        <v>235</v>
      </c>
      <c r="J186" s="121">
        <f t="shared" ref="J186:K190" si="21">J187</f>
        <v>235</v>
      </c>
      <c r="K186" s="121">
        <f t="shared" si="21"/>
        <v>235</v>
      </c>
    </row>
    <row r="187" spans="1:13" ht="18.75" customHeight="1" x14ac:dyDescent="0.2">
      <c r="A187" s="1"/>
      <c r="B187" s="211"/>
      <c r="C187" s="19" t="s">
        <v>27</v>
      </c>
      <c r="D187" s="23"/>
      <c r="E187" s="20" t="s">
        <v>191</v>
      </c>
      <c r="F187" s="20" t="s">
        <v>198</v>
      </c>
      <c r="G187" s="20"/>
      <c r="H187" s="20"/>
      <c r="I187" s="121">
        <f>I188</f>
        <v>235</v>
      </c>
      <c r="J187" s="121">
        <f t="shared" si="21"/>
        <v>235</v>
      </c>
      <c r="K187" s="121">
        <f t="shared" si="21"/>
        <v>235</v>
      </c>
    </row>
    <row r="188" spans="1:13" ht="33" customHeight="1" x14ac:dyDescent="0.2">
      <c r="A188" s="1"/>
      <c r="B188" s="211"/>
      <c r="C188" s="19" t="s">
        <v>78</v>
      </c>
      <c r="D188" s="23"/>
      <c r="E188" s="20" t="s">
        <v>191</v>
      </c>
      <c r="F188" s="20" t="s">
        <v>198</v>
      </c>
      <c r="G188" s="20" t="s">
        <v>31</v>
      </c>
      <c r="H188" s="36"/>
      <c r="I188" s="121">
        <f>I189</f>
        <v>235</v>
      </c>
      <c r="J188" s="121">
        <f t="shared" si="21"/>
        <v>235</v>
      </c>
      <c r="K188" s="121">
        <f t="shared" si="21"/>
        <v>235</v>
      </c>
    </row>
    <row r="189" spans="1:13" ht="15" x14ac:dyDescent="0.2">
      <c r="A189" s="1"/>
      <c r="B189" s="211"/>
      <c r="C189" s="34" t="s">
        <v>45</v>
      </c>
      <c r="D189" s="23"/>
      <c r="E189" s="23" t="s">
        <v>191</v>
      </c>
      <c r="F189" s="23" t="s">
        <v>198</v>
      </c>
      <c r="G189" s="23" t="s">
        <v>41</v>
      </c>
      <c r="H189" s="23"/>
      <c r="I189" s="122">
        <f>I190</f>
        <v>235</v>
      </c>
      <c r="J189" s="122">
        <f t="shared" si="21"/>
        <v>235</v>
      </c>
      <c r="K189" s="122">
        <f t="shared" si="21"/>
        <v>235</v>
      </c>
    </row>
    <row r="190" spans="1:13" ht="15" x14ac:dyDescent="0.2">
      <c r="A190" s="1"/>
      <c r="B190" s="211"/>
      <c r="C190" s="34" t="s">
        <v>45</v>
      </c>
      <c r="D190" s="23"/>
      <c r="E190" s="23" t="s">
        <v>191</v>
      </c>
      <c r="F190" s="23" t="s">
        <v>198</v>
      </c>
      <c r="G190" s="23" t="s">
        <v>48</v>
      </c>
      <c r="H190" s="23"/>
      <c r="I190" s="122">
        <f>I191</f>
        <v>235</v>
      </c>
      <c r="J190" s="122">
        <f t="shared" si="21"/>
        <v>235</v>
      </c>
      <c r="K190" s="122">
        <f t="shared" si="21"/>
        <v>235</v>
      </c>
    </row>
    <row r="191" spans="1:13" ht="25.5" x14ac:dyDescent="0.2">
      <c r="A191" s="1"/>
      <c r="B191" s="211"/>
      <c r="C191" s="33" t="s">
        <v>100</v>
      </c>
      <c r="D191" s="23"/>
      <c r="E191" s="23" t="s">
        <v>191</v>
      </c>
      <c r="F191" s="23" t="s">
        <v>198</v>
      </c>
      <c r="G191" s="23" t="s">
        <v>159</v>
      </c>
      <c r="H191" s="23"/>
      <c r="I191" s="122">
        <f>I192+I193</f>
        <v>235</v>
      </c>
      <c r="J191" s="122">
        <f>J192+J193</f>
        <v>235</v>
      </c>
      <c r="K191" s="122">
        <f>K192+K193</f>
        <v>235</v>
      </c>
    </row>
    <row r="192" spans="1:13" ht="25.5" x14ac:dyDescent="0.2">
      <c r="A192" s="1"/>
      <c r="B192" s="211"/>
      <c r="C192" s="25" t="s">
        <v>67</v>
      </c>
      <c r="D192" s="23"/>
      <c r="E192" s="23" t="s">
        <v>191</v>
      </c>
      <c r="F192" s="23" t="s">
        <v>198</v>
      </c>
      <c r="G192" s="23" t="s">
        <v>159</v>
      </c>
      <c r="H192" s="23" t="s">
        <v>70</v>
      </c>
      <c r="I192" s="122">
        <v>234</v>
      </c>
      <c r="J192" s="122">
        <v>234</v>
      </c>
      <c r="K192" s="122">
        <v>234</v>
      </c>
    </row>
    <row r="193" spans="1:12" ht="18.75" customHeight="1" x14ac:dyDescent="0.2">
      <c r="A193" s="1"/>
      <c r="B193" s="212"/>
      <c r="C193" s="43" t="s">
        <v>68</v>
      </c>
      <c r="D193" s="23"/>
      <c r="E193" s="23" t="s">
        <v>191</v>
      </c>
      <c r="F193" s="23" t="s">
        <v>198</v>
      </c>
      <c r="G193" s="23" t="s">
        <v>159</v>
      </c>
      <c r="H193" s="23" t="s">
        <v>72</v>
      </c>
      <c r="I193" s="122">
        <v>1</v>
      </c>
      <c r="J193" s="122">
        <v>1</v>
      </c>
      <c r="K193" s="122">
        <v>1</v>
      </c>
    </row>
    <row r="194" spans="1:12" ht="18.75" customHeight="1" x14ac:dyDescent="0.2">
      <c r="A194" s="1"/>
      <c r="B194" s="136"/>
      <c r="C194" s="140" t="s">
        <v>162</v>
      </c>
      <c r="D194" s="20"/>
      <c r="E194" s="20" t="s">
        <v>199</v>
      </c>
      <c r="F194" s="20" t="s">
        <v>188</v>
      </c>
      <c r="G194" s="23"/>
      <c r="H194" s="96"/>
      <c r="I194" s="121">
        <f>I195</f>
        <v>135.63999999999999</v>
      </c>
      <c r="J194" s="121">
        <f>J195</f>
        <v>141.065</v>
      </c>
      <c r="K194" s="121">
        <f>K195</f>
        <v>146.708</v>
      </c>
    </row>
    <row r="195" spans="1:12" ht="18.75" customHeight="1" x14ac:dyDescent="0.2">
      <c r="A195" s="1"/>
      <c r="B195" s="136"/>
      <c r="C195" s="19" t="s">
        <v>25</v>
      </c>
      <c r="D195" s="20"/>
      <c r="E195" s="20" t="s">
        <v>199</v>
      </c>
      <c r="F195" s="20" t="s">
        <v>187</v>
      </c>
      <c r="G195" s="20"/>
      <c r="H195" s="20"/>
      <c r="I195" s="121">
        <f t="shared" ref="I195:K199" si="22">I196</f>
        <v>135.63999999999999</v>
      </c>
      <c r="J195" s="121">
        <f t="shared" si="22"/>
        <v>141.065</v>
      </c>
      <c r="K195" s="121">
        <f t="shared" si="22"/>
        <v>146.708</v>
      </c>
    </row>
    <row r="196" spans="1:12" ht="40.5" customHeight="1" x14ac:dyDescent="0.2">
      <c r="A196" s="1"/>
      <c r="B196" s="136"/>
      <c r="C196" s="19" t="s">
        <v>78</v>
      </c>
      <c r="D196" s="23"/>
      <c r="E196" s="20" t="s">
        <v>199</v>
      </c>
      <c r="F196" s="20" t="s">
        <v>187</v>
      </c>
      <c r="G196" s="20" t="s">
        <v>31</v>
      </c>
      <c r="H196" s="20"/>
      <c r="I196" s="121">
        <f t="shared" si="22"/>
        <v>135.63999999999999</v>
      </c>
      <c r="J196" s="121">
        <f t="shared" si="22"/>
        <v>141.065</v>
      </c>
      <c r="K196" s="121">
        <f t="shared" si="22"/>
        <v>146.708</v>
      </c>
    </row>
    <row r="197" spans="1:12" ht="18.75" customHeight="1" x14ac:dyDescent="0.2">
      <c r="A197" s="1"/>
      <c r="B197" s="136"/>
      <c r="C197" s="34" t="s">
        <v>45</v>
      </c>
      <c r="D197" s="23"/>
      <c r="E197" s="23" t="s">
        <v>199</v>
      </c>
      <c r="F197" s="23" t="s">
        <v>187</v>
      </c>
      <c r="G197" s="23" t="s">
        <v>41</v>
      </c>
      <c r="H197" s="24"/>
      <c r="I197" s="122">
        <f t="shared" si="22"/>
        <v>135.63999999999999</v>
      </c>
      <c r="J197" s="122">
        <f t="shared" si="22"/>
        <v>141.065</v>
      </c>
      <c r="K197" s="122">
        <f t="shared" si="22"/>
        <v>146.708</v>
      </c>
    </row>
    <row r="198" spans="1:12" ht="18.75" customHeight="1" x14ac:dyDescent="0.2">
      <c r="A198" s="1"/>
      <c r="B198" s="136"/>
      <c r="C198" s="34" t="s">
        <v>45</v>
      </c>
      <c r="D198" s="23"/>
      <c r="E198" s="23" t="s">
        <v>199</v>
      </c>
      <c r="F198" s="23" t="s">
        <v>187</v>
      </c>
      <c r="G198" s="23" t="s">
        <v>48</v>
      </c>
      <c r="H198" s="24"/>
      <c r="I198" s="122">
        <f t="shared" si="22"/>
        <v>135.63999999999999</v>
      </c>
      <c r="J198" s="122">
        <f t="shared" si="22"/>
        <v>141.065</v>
      </c>
      <c r="K198" s="122">
        <f t="shared" si="22"/>
        <v>146.708</v>
      </c>
    </row>
    <row r="199" spans="1:12" ht="18.75" customHeight="1" x14ac:dyDescent="0.2">
      <c r="A199" s="1"/>
      <c r="B199" s="136"/>
      <c r="C199" s="33" t="s">
        <v>99</v>
      </c>
      <c r="D199" s="20"/>
      <c r="E199" s="23" t="s">
        <v>199</v>
      </c>
      <c r="F199" s="23" t="s">
        <v>187</v>
      </c>
      <c r="G199" s="42" t="s">
        <v>52</v>
      </c>
      <c r="H199" s="23"/>
      <c r="I199" s="122">
        <f t="shared" si="22"/>
        <v>135.63999999999999</v>
      </c>
      <c r="J199" s="122">
        <f t="shared" si="22"/>
        <v>141.065</v>
      </c>
      <c r="K199" s="122">
        <f t="shared" si="22"/>
        <v>146.708</v>
      </c>
    </row>
    <row r="200" spans="1:12" ht="26.25" customHeight="1" thickBot="1" x14ac:dyDescent="0.25">
      <c r="A200" s="1"/>
      <c r="B200" s="136"/>
      <c r="C200" s="141" t="s">
        <v>140</v>
      </c>
      <c r="D200" s="20"/>
      <c r="E200" s="23" t="s">
        <v>199</v>
      </c>
      <c r="F200" s="23" t="s">
        <v>187</v>
      </c>
      <c r="G200" s="42" t="s">
        <v>52</v>
      </c>
      <c r="H200" s="23" t="s">
        <v>71</v>
      </c>
      <c r="I200" s="122">
        <v>135.63999999999999</v>
      </c>
      <c r="J200" s="122">
        <v>141.065</v>
      </c>
      <c r="K200" s="122">
        <v>146.708</v>
      </c>
    </row>
    <row r="201" spans="1:12" ht="34.5" customHeight="1" thickBot="1" x14ac:dyDescent="0.25">
      <c r="A201" s="1"/>
      <c r="B201" s="77">
        <v>2</v>
      </c>
      <c r="C201" s="103" t="s">
        <v>112</v>
      </c>
      <c r="D201" s="60" t="s">
        <v>117</v>
      </c>
      <c r="E201" s="56"/>
      <c r="F201" s="56"/>
      <c r="G201" s="57"/>
      <c r="H201" s="47"/>
      <c r="I201" s="125">
        <f>I202</f>
        <v>2313.241</v>
      </c>
      <c r="J201" s="125">
        <f>J202</f>
        <v>2349.366</v>
      </c>
      <c r="K201" s="125">
        <f>K202</f>
        <v>2386.2130000000002</v>
      </c>
      <c r="L201" s="108"/>
    </row>
    <row r="202" spans="1:12" ht="18.75" customHeight="1" x14ac:dyDescent="0.2">
      <c r="A202" s="1"/>
      <c r="B202" s="76"/>
      <c r="C202" s="64" t="s">
        <v>119</v>
      </c>
      <c r="D202" s="11"/>
      <c r="E202" s="20" t="s">
        <v>187</v>
      </c>
      <c r="F202" s="20" t="s">
        <v>188</v>
      </c>
      <c r="G202" s="21"/>
      <c r="H202" s="11"/>
      <c r="I202" s="121">
        <f>I211+I203</f>
        <v>2313.241</v>
      </c>
      <c r="J202" s="121">
        <f>J211+J204</f>
        <v>2349.366</v>
      </c>
      <c r="K202" s="121">
        <f>K203+K210</f>
        <v>2386.2130000000002</v>
      </c>
    </row>
    <row r="203" spans="1:12" ht="28.5" customHeight="1" x14ac:dyDescent="0.2">
      <c r="A203" s="1"/>
      <c r="B203" s="76"/>
      <c r="C203" s="111" t="s">
        <v>221</v>
      </c>
      <c r="D203" s="112"/>
      <c r="E203" s="20" t="s">
        <v>187</v>
      </c>
      <c r="F203" s="20" t="s">
        <v>193</v>
      </c>
      <c r="G203" s="112"/>
      <c r="H203" s="112"/>
      <c r="I203" s="134">
        <f t="shared" ref="I203:K206" si="23">I204</f>
        <v>1509.0050000000001</v>
      </c>
      <c r="J203" s="121">
        <f t="shared" si="23"/>
        <v>1539.1849999999999</v>
      </c>
      <c r="K203" s="121">
        <f t="shared" si="23"/>
        <v>1569.9690000000001</v>
      </c>
    </row>
    <row r="204" spans="1:12" ht="42.75" customHeight="1" x14ac:dyDescent="0.2">
      <c r="A204" s="1"/>
      <c r="B204" s="76"/>
      <c r="C204" s="113" t="s">
        <v>9</v>
      </c>
      <c r="D204" s="114"/>
      <c r="E204" s="20" t="s">
        <v>187</v>
      </c>
      <c r="F204" s="20" t="s">
        <v>193</v>
      </c>
      <c r="G204" s="114" t="s">
        <v>30</v>
      </c>
      <c r="H204" s="114"/>
      <c r="I204" s="134">
        <f t="shared" si="23"/>
        <v>1509.0050000000001</v>
      </c>
      <c r="J204" s="121">
        <f t="shared" si="23"/>
        <v>1539.1849999999999</v>
      </c>
      <c r="K204" s="121">
        <f t="shared" si="23"/>
        <v>1569.9690000000001</v>
      </c>
      <c r="L204" s="108"/>
    </row>
    <row r="205" spans="1:12" ht="18.75" customHeight="1" x14ac:dyDescent="0.2">
      <c r="A205" s="1"/>
      <c r="B205" s="76"/>
      <c r="C205" s="115" t="s">
        <v>222</v>
      </c>
      <c r="D205" s="116"/>
      <c r="E205" s="23" t="s">
        <v>187</v>
      </c>
      <c r="F205" s="23" t="s">
        <v>193</v>
      </c>
      <c r="G205" s="118" t="s">
        <v>223</v>
      </c>
      <c r="H205" s="116"/>
      <c r="I205" s="135">
        <f t="shared" si="23"/>
        <v>1509.0050000000001</v>
      </c>
      <c r="J205" s="122">
        <f t="shared" si="23"/>
        <v>1539.1849999999999</v>
      </c>
      <c r="K205" s="122">
        <f t="shared" si="23"/>
        <v>1569.9690000000001</v>
      </c>
    </row>
    <row r="206" spans="1:12" ht="18.75" customHeight="1" x14ac:dyDescent="0.2">
      <c r="A206" s="1"/>
      <c r="B206" s="76"/>
      <c r="C206" s="117" t="s">
        <v>224</v>
      </c>
      <c r="D206" s="114"/>
      <c r="E206" s="23" t="s">
        <v>187</v>
      </c>
      <c r="F206" s="23" t="s">
        <v>193</v>
      </c>
      <c r="G206" s="118" t="s">
        <v>225</v>
      </c>
      <c r="H206" s="114"/>
      <c r="I206" s="135">
        <f t="shared" si="23"/>
        <v>1509.0050000000001</v>
      </c>
      <c r="J206" s="122">
        <f t="shared" si="23"/>
        <v>1539.1849999999999</v>
      </c>
      <c r="K206" s="122">
        <f t="shared" si="23"/>
        <v>1569.9690000000001</v>
      </c>
    </row>
    <row r="207" spans="1:12" ht="15" customHeight="1" x14ac:dyDescent="0.2">
      <c r="A207" s="1"/>
      <c r="B207" s="76"/>
      <c r="C207" s="117" t="s">
        <v>222</v>
      </c>
      <c r="D207" s="118"/>
      <c r="E207" s="23" t="s">
        <v>187</v>
      </c>
      <c r="F207" s="23" t="s">
        <v>193</v>
      </c>
      <c r="G207" s="118" t="s">
        <v>226</v>
      </c>
      <c r="H207" s="114"/>
      <c r="I207" s="135">
        <f>I208</f>
        <v>1509.0050000000001</v>
      </c>
      <c r="J207" s="122">
        <f>J209</f>
        <v>1539.1849999999999</v>
      </c>
      <c r="K207" s="122">
        <f>K209</f>
        <v>1569.9690000000001</v>
      </c>
    </row>
    <row r="208" spans="1:12" ht="40.5" customHeight="1" x14ac:dyDescent="0.2">
      <c r="A208" s="1"/>
      <c r="B208" s="76"/>
      <c r="C208" s="119" t="s">
        <v>227</v>
      </c>
      <c r="D208" s="118"/>
      <c r="E208" s="23" t="s">
        <v>187</v>
      </c>
      <c r="F208" s="23" t="s">
        <v>193</v>
      </c>
      <c r="G208" s="118" t="s">
        <v>226</v>
      </c>
      <c r="H208" s="118">
        <v>100</v>
      </c>
      <c r="I208" s="135">
        <f>I209</f>
        <v>1509.0050000000001</v>
      </c>
      <c r="J208" s="122">
        <f>J209</f>
        <v>1539.1849999999999</v>
      </c>
      <c r="K208" s="122">
        <f>K209</f>
        <v>1569.9690000000001</v>
      </c>
    </row>
    <row r="209" spans="1:11" ht="17.25" customHeight="1" x14ac:dyDescent="0.2">
      <c r="A209" s="1"/>
      <c r="B209" s="76"/>
      <c r="C209" s="119" t="s">
        <v>228</v>
      </c>
      <c r="D209" s="118"/>
      <c r="E209" s="23" t="s">
        <v>187</v>
      </c>
      <c r="F209" s="23" t="s">
        <v>193</v>
      </c>
      <c r="G209" s="118" t="s">
        <v>226</v>
      </c>
      <c r="H209" s="118">
        <v>120</v>
      </c>
      <c r="I209" s="135">
        <v>1509.0050000000001</v>
      </c>
      <c r="J209" s="122">
        <v>1539.1849999999999</v>
      </c>
      <c r="K209" s="122">
        <v>1569.9690000000001</v>
      </c>
    </row>
    <row r="210" spans="1:11" ht="42.75" customHeight="1" x14ac:dyDescent="0.2">
      <c r="A210" s="1"/>
      <c r="B210" s="76"/>
      <c r="C210" s="19" t="s">
        <v>218</v>
      </c>
      <c r="D210" s="11"/>
      <c r="E210" s="20" t="s">
        <v>187</v>
      </c>
      <c r="F210" s="20" t="s">
        <v>194</v>
      </c>
      <c r="G210" s="21"/>
      <c r="H210" s="11"/>
      <c r="I210" s="121">
        <f>I211</f>
        <v>804.23599999999999</v>
      </c>
      <c r="J210" s="121">
        <f>J211</f>
        <v>810.18100000000004</v>
      </c>
      <c r="K210" s="121">
        <f>K211</f>
        <v>816.24400000000003</v>
      </c>
    </row>
    <row r="211" spans="1:11" ht="39.75" customHeight="1" x14ac:dyDescent="0.2">
      <c r="A211" s="1"/>
      <c r="B211" s="76"/>
      <c r="C211" s="19" t="s">
        <v>9</v>
      </c>
      <c r="D211" s="11"/>
      <c r="E211" s="20" t="s">
        <v>187</v>
      </c>
      <c r="F211" s="20" t="s">
        <v>194</v>
      </c>
      <c r="G211" s="22" t="s">
        <v>30</v>
      </c>
      <c r="H211" s="11"/>
      <c r="I211" s="121">
        <f>I212</f>
        <v>804.23599999999999</v>
      </c>
      <c r="J211" s="121">
        <f t="shared" ref="J211:K213" si="24">J212</f>
        <v>810.18100000000004</v>
      </c>
      <c r="K211" s="121">
        <f t="shared" si="24"/>
        <v>816.24400000000003</v>
      </c>
    </row>
    <row r="212" spans="1:11" ht="33.75" customHeight="1" x14ac:dyDescent="0.2">
      <c r="A212" s="1"/>
      <c r="B212" s="76"/>
      <c r="C212" s="34" t="s">
        <v>75</v>
      </c>
      <c r="D212" s="23"/>
      <c r="E212" s="23" t="s">
        <v>187</v>
      </c>
      <c r="F212" s="23" t="s">
        <v>194</v>
      </c>
      <c r="G212" s="23" t="s">
        <v>46</v>
      </c>
      <c r="H212" s="24"/>
      <c r="I212" s="122">
        <f>I213</f>
        <v>804.23599999999999</v>
      </c>
      <c r="J212" s="122">
        <f t="shared" si="24"/>
        <v>810.18100000000004</v>
      </c>
      <c r="K212" s="122">
        <f t="shared" si="24"/>
        <v>816.24400000000003</v>
      </c>
    </row>
    <row r="213" spans="1:11" ht="16.5" customHeight="1" x14ac:dyDescent="0.2">
      <c r="A213" s="1"/>
      <c r="B213" s="76"/>
      <c r="C213" s="34" t="s">
        <v>45</v>
      </c>
      <c r="D213" s="23"/>
      <c r="E213" s="23" t="s">
        <v>187</v>
      </c>
      <c r="F213" s="23" t="s">
        <v>194</v>
      </c>
      <c r="G213" s="23" t="s">
        <v>47</v>
      </c>
      <c r="H213" s="24"/>
      <c r="I213" s="122">
        <f>I214</f>
        <v>804.23599999999999</v>
      </c>
      <c r="J213" s="122">
        <f t="shared" si="24"/>
        <v>810.18100000000004</v>
      </c>
      <c r="K213" s="122">
        <f t="shared" si="24"/>
        <v>816.24400000000003</v>
      </c>
    </row>
    <row r="214" spans="1:11" ht="19.5" customHeight="1" x14ac:dyDescent="0.2">
      <c r="A214" s="1"/>
      <c r="B214" s="97"/>
      <c r="C214" s="26" t="s">
        <v>107</v>
      </c>
      <c r="D214" s="11"/>
      <c r="E214" s="23" t="s">
        <v>187</v>
      </c>
      <c r="F214" s="23" t="s">
        <v>194</v>
      </c>
      <c r="G214" s="21" t="s">
        <v>53</v>
      </c>
      <c r="H214" s="24"/>
      <c r="I214" s="122">
        <f>I215+I216</f>
        <v>804.23599999999999</v>
      </c>
      <c r="J214" s="122">
        <f>J215+J216</f>
        <v>810.18100000000004</v>
      </c>
      <c r="K214" s="122">
        <f>K215+K216</f>
        <v>816.24400000000003</v>
      </c>
    </row>
    <row r="215" spans="1:11" ht="17.25" customHeight="1" x14ac:dyDescent="0.2">
      <c r="A215" s="1"/>
      <c r="B215" s="97"/>
      <c r="C215" s="28" t="s">
        <v>66</v>
      </c>
      <c r="D215" s="24"/>
      <c r="E215" s="23" t="s">
        <v>187</v>
      </c>
      <c r="F215" s="23" t="s">
        <v>194</v>
      </c>
      <c r="G215" s="21" t="s">
        <v>53</v>
      </c>
      <c r="H215" s="24">
        <v>120</v>
      </c>
      <c r="I215" s="127">
        <v>297.23599999999999</v>
      </c>
      <c r="J215" s="122">
        <v>303.18099999999998</v>
      </c>
      <c r="K215" s="122">
        <v>309.24400000000003</v>
      </c>
    </row>
    <row r="216" spans="1:11" ht="24" customHeight="1" x14ac:dyDescent="0.2">
      <c r="A216" s="1"/>
      <c r="B216" s="97"/>
      <c r="C216" s="26" t="s">
        <v>67</v>
      </c>
      <c r="D216" s="11"/>
      <c r="E216" s="23" t="s">
        <v>187</v>
      </c>
      <c r="F216" s="23" t="s">
        <v>194</v>
      </c>
      <c r="G216" s="21" t="s">
        <v>53</v>
      </c>
      <c r="H216" s="24">
        <v>240</v>
      </c>
      <c r="I216" s="122">
        <v>507</v>
      </c>
      <c r="J216" s="122">
        <v>507</v>
      </c>
      <c r="K216" s="122">
        <v>507</v>
      </c>
    </row>
    <row r="217" spans="1:11" x14ac:dyDescent="0.2">
      <c r="A217" s="1"/>
      <c r="B217" s="1"/>
      <c r="C217" s="16"/>
      <c r="D217" s="17"/>
      <c r="E217" s="15"/>
      <c r="F217" s="15"/>
      <c r="G217" s="15"/>
      <c r="H217" s="15"/>
      <c r="I217" s="106"/>
      <c r="J217" s="106"/>
      <c r="K217" s="106"/>
    </row>
    <row r="218" spans="1:11" x14ac:dyDescent="0.2">
      <c r="A218" s="1"/>
      <c r="B218" s="1"/>
      <c r="C218" s="16"/>
      <c r="D218" s="17"/>
      <c r="E218" s="15"/>
      <c r="F218" s="15"/>
      <c r="G218" s="15"/>
      <c r="H218" s="15"/>
      <c r="I218" s="106"/>
      <c r="J218" s="106"/>
      <c r="K218" s="106"/>
    </row>
    <row r="219" spans="1:11" x14ac:dyDescent="0.2">
      <c r="A219" s="1"/>
      <c r="B219" s="1"/>
      <c r="C219" s="16"/>
      <c r="D219" s="17"/>
      <c r="E219" s="15"/>
      <c r="F219" s="15"/>
      <c r="G219" s="15"/>
      <c r="H219" s="15"/>
      <c r="I219" s="15"/>
      <c r="J219" s="15"/>
      <c r="K219" s="15"/>
    </row>
    <row r="220" spans="1:11" x14ac:dyDescent="0.2">
      <c r="A220" s="1"/>
      <c r="B220" s="1"/>
      <c r="C220" s="16"/>
      <c r="D220" s="17"/>
      <c r="E220" s="15"/>
      <c r="F220" s="15"/>
      <c r="G220" s="15"/>
      <c r="H220" s="15"/>
      <c r="I220" s="15"/>
      <c r="J220" s="15"/>
      <c r="K220" s="15"/>
    </row>
    <row r="221" spans="1:11" x14ac:dyDescent="0.2">
      <c r="A221" s="1"/>
      <c r="B221" s="1"/>
      <c r="C221" s="16"/>
      <c r="D221" s="17"/>
      <c r="E221" s="15"/>
      <c r="F221" s="15"/>
      <c r="G221" s="15"/>
      <c r="H221" s="15"/>
      <c r="I221" s="15"/>
      <c r="J221" s="15"/>
      <c r="K221" s="15"/>
    </row>
    <row r="222" spans="1:11" x14ac:dyDescent="0.2">
      <c r="A222" s="1"/>
      <c r="B222" s="1"/>
      <c r="C222" s="16"/>
      <c r="D222" s="17"/>
      <c r="E222" s="15"/>
      <c r="F222" s="15"/>
      <c r="G222" s="15"/>
      <c r="H222" s="15"/>
      <c r="I222" s="15"/>
      <c r="J222" s="15"/>
      <c r="K222" s="15"/>
    </row>
    <row r="223" spans="1:11" x14ac:dyDescent="0.2">
      <c r="A223" s="1"/>
      <c r="B223" s="1"/>
      <c r="C223" s="16"/>
      <c r="D223" s="17"/>
      <c r="E223" s="15"/>
      <c r="F223" s="15"/>
      <c r="G223" s="15"/>
      <c r="H223" s="15"/>
      <c r="I223" s="15"/>
      <c r="J223" s="15"/>
      <c r="K223" s="15"/>
    </row>
    <row r="224" spans="1:11" x14ac:dyDescent="0.2">
      <c r="A224" s="1"/>
      <c r="B224" s="1"/>
      <c r="C224" s="16"/>
      <c r="D224" s="17"/>
      <c r="E224" s="15"/>
      <c r="F224" s="15"/>
      <c r="G224" s="15"/>
      <c r="H224" s="15"/>
      <c r="I224" s="15"/>
      <c r="J224" s="15"/>
      <c r="K224" s="15"/>
    </row>
    <row r="225" spans="1:11" x14ac:dyDescent="0.2">
      <c r="A225" s="1"/>
      <c r="B225" s="1"/>
      <c r="C225" s="16"/>
      <c r="D225" s="17"/>
      <c r="E225" s="15"/>
      <c r="F225" s="15"/>
      <c r="G225" s="15"/>
      <c r="H225" s="15"/>
      <c r="I225" s="15"/>
      <c r="J225" s="15"/>
      <c r="K225" s="15"/>
    </row>
    <row r="226" spans="1:11" x14ac:dyDescent="0.2">
      <c r="A226" s="1"/>
      <c r="B226" s="1"/>
      <c r="C226" s="16"/>
      <c r="D226" s="17"/>
      <c r="E226" s="15"/>
      <c r="F226" s="15"/>
      <c r="G226" s="15"/>
      <c r="H226" s="15"/>
      <c r="I226" s="15"/>
      <c r="J226" s="15"/>
      <c r="K226" s="15"/>
    </row>
    <row r="227" spans="1:11" x14ac:dyDescent="0.2">
      <c r="A227" s="1"/>
      <c r="B227" s="1"/>
      <c r="C227" s="16"/>
      <c r="D227" s="17"/>
      <c r="E227" s="15"/>
      <c r="F227" s="15"/>
      <c r="G227" s="15"/>
      <c r="H227" s="15"/>
      <c r="I227" s="15"/>
      <c r="J227" s="15"/>
      <c r="K227" s="15"/>
    </row>
    <row r="228" spans="1:11" x14ac:dyDescent="0.2">
      <c r="A228" s="1"/>
      <c r="B228" s="1"/>
      <c r="C228" s="16"/>
      <c r="D228" s="17"/>
      <c r="E228" s="15"/>
      <c r="F228" s="15"/>
      <c r="G228" s="15"/>
      <c r="H228" s="15"/>
      <c r="I228" s="15"/>
      <c r="J228" s="15"/>
      <c r="K228" s="15"/>
    </row>
    <row r="229" spans="1:11" x14ac:dyDescent="0.2">
      <c r="A229" s="1"/>
      <c r="B229" s="1"/>
      <c r="C229" s="16"/>
      <c r="D229" s="17"/>
      <c r="E229" s="15"/>
      <c r="F229" s="15"/>
      <c r="G229" s="15"/>
      <c r="H229" s="15"/>
      <c r="I229" s="15"/>
      <c r="J229" s="15"/>
      <c r="K229" s="15"/>
    </row>
    <row r="230" spans="1:11" x14ac:dyDescent="0.2">
      <c r="A230" s="1"/>
      <c r="B230" s="1"/>
      <c r="C230" s="16"/>
      <c r="D230" s="17"/>
      <c r="E230" s="15"/>
      <c r="F230" s="15"/>
      <c r="G230" s="15"/>
      <c r="H230" s="15"/>
      <c r="I230" s="15"/>
      <c r="J230" s="15"/>
      <c r="K230" s="15"/>
    </row>
    <row r="231" spans="1:11" x14ac:dyDescent="0.2">
      <c r="A231" s="1"/>
      <c r="B231" s="1"/>
      <c r="C231" s="16"/>
      <c r="D231" s="17"/>
      <c r="E231" s="15"/>
      <c r="F231" s="15"/>
      <c r="G231" s="15"/>
      <c r="H231" s="15"/>
      <c r="I231" s="15"/>
      <c r="J231" s="15"/>
      <c r="K231" s="15"/>
    </row>
    <row r="232" spans="1:11" x14ac:dyDescent="0.2">
      <c r="A232" s="1"/>
      <c r="B232" s="1"/>
      <c r="C232" s="16"/>
      <c r="D232" s="17"/>
      <c r="E232" s="15"/>
      <c r="F232" s="15"/>
      <c r="G232" s="15"/>
      <c r="H232" s="15"/>
      <c r="I232" s="15"/>
      <c r="J232" s="15"/>
      <c r="K232" s="15"/>
    </row>
    <row r="233" spans="1:11" x14ac:dyDescent="0.2">
      <c r="A233" s="1"/>
      <c r="B233" s="1"/>
      <c r="C233" s="16"/>
      <c r="D233" s="17"/>
      <c r="E233" s="15"/>
      <c r="F233" s="15"/>
      <c r="G233" s="15"/>
      <c r="H233" s="15"/>
      <c r="I233" s="15"/>
      <c r="J233" s="15"/>
      <c r="K233" s="15"/>
    </row>
    <row r="234" spans="1:11" x14ac:dyDescent="0.2">
      <c r="A234" s="1"/>
      <c r="B234" s="1"/>
      <c r="C234" s="16"/>
      <c r="D234" s="17"/>
      <c r="E234" s="15"/>
      <c r="F234" s="15"/>
      <c r="G234" s="15"/>
      <c r="H234" s="15"/>
      <c r="I234" s="15"/>
      <c r="J234" s="15"/>
      <c r="K234" s="15"/>
    </row>
    <row r="235" spans="1:11" x14ac:dyDescent="0.2">
      <c r="A235" s="1"/>
      <c r="B235" s="1"/>
      <c r="C235" s="16"/>
      <c r="D235" s="17"/>
      <c r="E235" s="15"/>
      <c r="F235" s="15"/>
      <c r="G235" s="15"/>
      <c r="H235" s="15"/>
      <c r="I235" s="15"/>
      <c r="J235" s="15"/>
      <c r="K235" s="15"/>
    </row>
    <row r="236" spans="1:11" x14ac:dyDescent="0.2">
      <c r="A236" s="1"/>
      <c r="B236" s="1"/>
      <c r="C236" s="16"/>
      <c r="D236" s="17"/>
      <c r="E236" s="15"/>
      <c r="F236" s="15"/>
      <c r="G236" s="15"/>
      <c r="H236" s="15"/>
      <c r="I236" s="15"/>
      <c r="J236" s="15"/>
      <c r="K236" s="15"/>
    </row>
    <row r="237" spans="1:11" x14ac:dyDescent="0.2">
      <c r="A237" s="1"/>
      <c r="B237" s="1"/>
      <c r="C237" s="16"/>
      <c r="D237" s="17"/>
      <c r="E237" s="15"/>
      <c r="F237" s="15"/>
      <c r="G237" s="15"/>
      <c r="H237" s="15"/>
      <c r="I237" s="15"/>
      <c r="J237" s="15"/>
      <c r="K237" s="15"/>
    </row>
    <row r="238" spans="1:11" x14ac:dyDescent="0.2">
      <c r="A238" s="1"/>
      <c r="B238" s="1"/>
      <c r="C238" s="16"/>
      <c r="D238" s="17"/>
      <c r="E238" s="15"/>
      <c r="F238" s="15"/>
      <c r="G238" s="15"/>
      <c r="H238" s="15"/>
      <c r="I238" s="15"/>
      <c r="J238" s="15"/>
      <c r="K238" s="15"/>
    </row>
    <row r="239" spans="1:11" x14ac:dyDescent="0.2">
      <c r="A239" s="1"/>
      <c r="B239" s="1"/>
      <c r="C239" s="16"/>
      <c r="D239" s="17"/>
      <c r="E239" s="15"/>
      <c r="F239" s="15"/>
      <c r="G239" s="15"/>
      <c r="H239" s="15"/>
      <c r="I239" s="15"/>
      <c r="J239" s="15"/>
      <c r="K239" s="15"/>
    </row>
    <row r="240" spans="1:11" x14ac:dyDescent="0.2">
      <c r="A240" s="1"/>
      <c r="B240" s="1"/>
      <c r="C240" s="16"/>
      <c r="D240" s="17"/>
      <c r="E240" s="15"/>
      <c r="F240" s="15"/>
      <c r="G240" s="15"/>
      <c r="H240" s="15"/>
      <c r="I240" s="15"/>
      <c r="J240" s="15"/>
      <c r="K240" s="15"/>
    </row>
    <row r="241" spans="1:11" x14ac:dyDescent="0.2">
      <c r="A241" s="1"/>
      <c r="B241" s="1"/>
      <c r="C241" s="16"/>
      <c r="D241" s="17"/>
      <c r="E241" s="15"/>
      <c r="F241" s="15"/>
      <c r="G241" s="15"/>
      <c r="H241" s="15"/>
      <c r="I241" s="15"/>
      <c r="J241" s="15"/>
      <c r="K241" s="15"/>
    </row>
    <row r="242" spans="1:11" x14ac:dyDescent="0.2">
      <c r="A242" s="1"/>
      <c r="B242" s="1"/>
      <c r="C242" s="16"/>
      <c r="D242" s="17"/>
      <c r="E242" s="15"/>
      <c r="F242" s="15"/>
      <c r="G242" s="15"/>
      <c r="H242" s="15"/>
      <c r="I242" s="15"/>
      <c r="J242" s="15"/>
      <c r="K242" s="15"/>
    </row>
    <row r="243" spans="1:11" x14ac:dyDescent="0.2">
      <c r="A243" s="1"/>
      <c r="B243" s="1"/>
      <c r="C243" s="16"/>
      <c r="D243" s="17"/>
      <c r="E243" s="15"/>
      <c r="F243" s="15"/>
      <c r="G243" s="15"/>
      <c r="H243" s="15"/>
      <c r="I243" s="15"/>
      <c r="J243" s="15"/>
      <c r="K243" s="15"/>
    </row>
    <row r="244" spans="1:11" x14ac:dyDescent="0.2">
      <c r="A244" s="1"/>
      <c r="B244" s="1"/>
      <c r="C244" s="16"/>
      <c r="D244" s="17"/>
      <c r="E244" s="15"/>
      <c r="F244" s="15"/>
      <c r="G244" s="15"/>
      <c r="H244" s="15"/>
      <c r="I244" s="15"/>
      <c r="J244" s="15"/>
      <c r="K244" s="15"/>
    </row>
    <row r="245" spans="1:11" x14ac:dyDescent="0.2">
      <c r="A245" s="1"/>
      <c r="B245" s="1"/>
      <c r="C245" s="16"/>
      <c r="D245" s="17"/>
      <c r="E245" s="15"/>
      <c r="F245" s="15"/>
      <c r="G245" s="15"/>
      <c r="H245" s="15"/>
      <c r="I245" s="15"/>
      <c r="J245" s="15"/>
      <c r="K245" s="15"/>
    </row>
    <row r="246" spans="1:11" x14ac:dyDescent="0.2">
      <c r="A246" s="1"/>
      <c r="B246" s="1"/>
      <c r="C246" s="16"/>
      <c r="D246" s="17"/>
      <c r="E246" s="15"/>
      <c r="F246" s="15"/>
      <c r="G246" s="15"/>
      <c r="H246" s="15"/>
      <c r="I246" s="15"/>
      <c r="J246" s="15"/>
      <c r="K246" s="15"/>
    </row>
    <row r="247" spans="1:11" x14ac:dyDescent="0.2">
      <c r="A247" s="1"/>
      <c r="B247" s="1"/>
      <c r="C247" s="16"/>
      <c r="D247" s="17"/>
      <c r="E247" s="15"/>
      <c r="F247" s="15"/>
      <c r="G247" s="15"/>
      <c r="H247" s="15"/>
      <c r="I247" s="15"/>
      <c r="J247" s="15"/>
      <c r="K247" s="15"/>
    </row>
    <row r="248" spans="1:11" x14ac:dyDescent="0.2">
      <c r="A248" s="1"/>
      <c r="B248" s="1"/>
      <c r="C248" s="16"/>
      <c r="D248" s="17"/>
      <c r="E248" s="15"/>
      <c r="F248" s="15"/>
      <c r="G248" s="15"/>
      <c r="H248" s="15"/>
      <c r="I248" s="15"/>
      <c r="J248" s="15"/>
      <c r="K248" s="15"/>
    </row>
    <row r="249" spans="1:11" x14ac:dyDescent="0.2">
      <c r="A249" s="1"/>
      <c r="B249" s="1"/>
      <c r="C249" s="16"/>
      <c r="D249" s="17"/>
      <c r="E249" s="15"/>
      <c r="F249" s="15"/>
      <c r="G249" s="15"/>
      <c r="H249" s="15"/>
      <c r="I249" s="15"/>
      <c r="J249" s="15"/>
      <c r="K249" s="15"/>
    </row>
    <row r="250" spans="1:11" x14ac:dyDescent="0.2">
      <c r="A250" s="1"/>
      <c r="B250" s="1"/>
      <c r="C250" s="16"/>
      <c r="D250" s="17"/>
      <c r="E250" s="15"/>
      <c r="F250" s="15"/>
      <c r="G250" s="15"/>
      <c r="H250" s="15"/>
      <c r="I250" s="15"/>
      <c r="J250" s="15"/>
      <c r="K250" s="15"/>
    </row>
    <row r="251" spans="1:11" x14ac:dyDescent="0.2">
      <c r="A251" s="1"/>
      <c r="B251" s="1"/>
      <c r="C251" s="16"/>
      <c r="D251" s="17"/>
      <c r="E251" s="15"/>
      <c r="F251" s="15"/>
      <c r="G251" s="15"/>
      <c r="H251" s="15"/>
      <c r="I251" s="15"/>
      <c r="J251" s="15"/>
      <c r="K251" s="15"/>
    </row>
    <row r="252" spans="1:11" x14ac:dyDescent="0.2">
      <c r="A252" s="1"/>
      <c r="B252" s="1"/>
      <c r="C252" s="16"/>
      <c r="D252" s="17"/>
      <c r="E252" s="15"/>
      <c r="F252" s="15"/>
      <c r="G252" s="15"/>
      <c r="H252" s="15"/>
      <c r="I252" s="15"/>
      <c r="J252" s="15"/>
      <c r="K252" s="15"/>
    </row>
    <row r="253" spans="1:11" x14ac:dyDescent="0.2">
      <c r="A253" s="1"/>
      <c r="B253" s="1"/>
      <c r="C253" s="16"/>
      <c r="D253" s="17"/>
      <c r="E253" s="15"/>
      <c r="F253" s="15"/>
      <c r="G253" s="15"/>
      <c r="H253" s="15"/>
      <c r="I253" s="15"/>
      <c r="J253" s="15"/>
      <c r="K253" s="15"/>
    </row>
    <row r="254" spans="1:11" x14ac:dyDescent="0.2">
      <c r="A254" s="1"/>
      <c r="B254" s="1"/>
      <c r="C254" s="16"/>
      <c r="D254" s="17"/>
      <c r="E254" s="15"/>
      <c r="F254" s="15"/>
      <c r="G254" s="15"/>
      <c r="H254" s="15"/>
      <c r="I254" s="15"/>
      <c r="J254" s="15"/>
      <c r="K254" s="15"/>
    </row>
    <row r="255" spans="1:11" x14ac:dyDescent="0.2">
      <c r="A255" s="1"/>
      <c r="B255" s="1"/>
      <c r="C255" s="16"/>
      <c r="D255" s="17"/>
      <c r="E255" s="15"/>
      <c r="F255" s="15"/>
      <c r="G255" s="15"/>
      <c r="H255" s="15"/>
      <c r="I255" s="15"/>
      <c r="J255" s="15"/>
      <c r="K255" s="15"/>
    </row>
    <row r="256" spans="1:11" x14ac:dyDescent="0.2">
      <c r="A256" s="1"/>
      <c r="B256" s="1"/>
      <c r="C256" s="16"/>
      <c r="D256" s="17"/>
      <c r="E256" s="15"/>
      <c r="F256" s="15"/>
      <c r="G256" s="15"/>
      <c r="H256" s="15"/>
      <c r="I256" s="15"/>
      <c r="J256" s="15"/>
      <c r="K256" s="15"/>
    </row>
    <row r="257" spans="1:11" x14ac:dyDescent="0.2">
      <c r="A257" s="1"/>
      <c r="B257" s="1"/>
      <c r="C257" s="16"/>
      <c r="D257" s="17"/>
      <c r="E257" s="15"/>
      <c r="F257" s="15"/>
      <c r="G257" s="15"/>
      <c r="H257" s="15"/>
      <c r="I257" s="15"/>
      <c r="J257" s="15"/>
      <c r="K257" s="15"/>
    </row>
    <row r="258" spans="1:11" x14ac:dyDescent="0.2">
      <c r="A258" s="1"/>
      <c r="B258" s="1"/>
      <c r="C258" s="16"/>
      <c r="D258" s="17"/>
      <c r="E258" s="15"/>
      <c r="F258" s="15"/>
      <c r="G258" s="15"/>
      <c r="H258" s="15"/>
      <c r="I258" s="15"/>
      <c r="J258" s="15"/>
      <c r="K258" s="15"/>
    </row>
    <row r="259" spans="1:11" x14ac:dyDescent="0.2">
      <c r="A259" s="1"/>
      <c r="B259" s="1"/>
      <c r="C259" s="16"/>
      <c r="D259" s="17"/>
      <c r="E259" s="15"/>
      <c r="F259" s="15"/>
      <c r="G259" s="15"/>
      <c r="H259" s="15"/>
      <c r="I259" s="15"/>
      <c r="J259" s="15"/>
      <c r="K259" s="15"/>
    </row>
    <row r="260" spans="1:11" x14ac:dyDescent="0.2">
      <c r="A260" s="1"/>
      <c r="B260" s="1"/>
      <c r="C260" s="16"/>
      <c r="D260" s="17"/>
      <c r="E260" s="15"/>
      <c r="F260" s="15"/>
      <c r="G260" s="15"/>
      <c r="H260" s="15"/>
      <c r="I260" s="15"/>
      <c r="J260" s="15"/>
      <c r="K260" s="15"/>
    </row>
    <row r="261" spans="1:11" x14ac:dyDescent="0.2">
      <c r="A261" s="1"/>
      <c r="B261" s="1"/>
      <c r="C261" s="16"/>
      <c r="D261" s="17"/>
      <c r="E261" s="15"/>
      <c r="F261" s="15"/>
      <c r="G261" s="15"/>
      <c r="H261" s="15"/>
      <c r="I261" s="15"/>
      <c r="J261" s="15"/>
      <c r="K261" s="15"/>
    </row>
    <row r="262" spans="1:11" x14ac:dyDescent="0.2">
      <c r="A262" s="1"/>
      <c r="B262" s="1"/>
      <c r="C262" s="16"/>
      <c r="D262" s="17"/>
      <c r="E262" s="15"/>
      <c r="F262" s="15"/>
      <c r="G262" s="15"/>
      <c r="H262" s="15"/>
      <c r="I262" s="15"/>
      <c r="J262" s="15"/>
      <c r="K262" s="15"/>
    </row>
    <row r="263" spans="1:11" x14ac:dyDescent="0.2">
      <c r="A263" s="1"/>
      <c r="B263" s="1"/>
      <c r="C263" s="16"/>
      <c r="D263" s="17"/>
      <c r="E263" s="15"/>
      <c r="F263" s="15"/>
      <c r="G263" s="15"/>
      <c r="H263" s="15"/>
      <c r="I263" s="15"/>
      <c r="J263" s="15"/>
      <c r="K263" s="15"/>
    </row>
    <row r="264" spans="1:11" x14ac:dyDescent="0.2">
      <c r="A264" s="1"/>
      <c r="B264" s="1"/>
      <c r="C264" s="16"/>
      <c r="D264" s="17"/>
      <c r="E264" s="15"/>
      <c r="F264" s="15"/>
      <c r="G264" s="15"/>
      <c r="H264" s="15"/>
      <c r="I264" s="15"/>
      <c r="J264" s="15"/>
      <c r="K264" s="15"/>
    </row>
    <row r="265" spans="1:11" x14ac:dyDescent="0.2">
      <c r="A265" s="1"/>
      <c r="B265" s="1"/>
      <c r="C265" s="16"/>
      <c r="D265" s="17"/>
      <c r="E265" s="15"/>
      <c r="F265" s="15"/>
      <c r="G265" s="15"/>
      <c r="H265" s="15"/>
      <c r="I265" s="15"/>
      <c r="J265" s="15"/>
      <c r="K265" s="15"/>
    </row>
    <row r="266" spans="1:11" x14ac:dyDescent="0.2">
      <c r="A266" s="1"/>
      <c r="B266" s="1"/>
      <c r="C266" s="16"/>
      <c r="D266" s="17"/>
      <c r="E266" s="15"/>
      <c r="F266" s="15"/>
      <c r="G266" s="15"/>
      <c r="H266" s="15"/>
      <c r="I266" s="15"/>
      <c r="J266" s="15"/>
      <c r="K266" s="15"/>
    </row>
    <row r="267" spans="1:11" x14ac:dyDescent="0.2">
      <c r="A267" s="1"/>
      <c r="B267" s="1"/>
      <c r="C267" s="16"/>
      <c r="D267" s="17"/>
      <c r="E267" s="15"/>
      <c r="F267" s="15"/>
      <c r="G267" s="15"/>
      <c r="H267" s="15"/>
      <c r="I267" s="15"/>
      <c r="J267" s="15"/>
      <c r="K267" s="15"/>
    </row>
    <row r="268" spans="1:11" x14ac:dyDescent="0.2">
      <c r="A268" s="1"/>
      <c r="B268" s="1"/>
      <c r="C268" s="16"/>
      <c r="D268" s="17"/>
      <c r="E268" s="15"/>
      <c r="F268" s="15"/>
      <c r="G268" s="15"/>
      <c r="H268" s="15"/>
      <c r="I268" s="15"/>
      <c r="J268" s="15"/>
      <c r="K268" s="15"/>
    </row>
    <row r="269" spans="1:11" x14ac:dyDescent="0.2">
      <c r="A269" s="1"/>
      <c r="B269" s="1"/>
      <c r="C269" s="16"/>
      <c r="D269" s="17"/>
      <c r="E269" s="15"/>
      <c r="F269" s="15"/>
      <c r="G269" s="15"/>
      <c r="H269" s="15"/>
      <c r="I269" s="15"/>
      <c r="J269" s="15"/>
      <c r="K269" s="15"/>
    </row>
    <row r="270" spans="1:11" x14ac:dyDescent="0.2">
      <c r="A270" s="1"/>
      <c r="B270" s="1"/>
      <c r="C270" s="16"/>
      <c r="D270" s="17"/>
      <c r="E270" s="15"/>
      <c r="F270" s="15"/>
      <c r="G270" s="15"/>
      <c r="H270" s="15"/>
      <c r="I270" s="15"/>
      <c r="J270" s="15"/>
      <c r="K270" s="15"/>
    </row>
    <row r="271" spans="1:11" x14ac:dyDescent="0.2">
      <c r="A271" s="1"/>
      <c r="B271" s="1"/>
      <c r="C271" s="16"/>
      <c r="D271" s="17"/>
      <c r="E271" s="15"/>
      <c r="F271" s="15"/>
      <c r="G271" s="15"/>
      <c r="H271" s="15"/>
      <c r="I271" s="15"/>
      <c r="J271" s="15"/>
      <c r="K271" s="15"/>
    </row>
    <row r="272" spans="1:11" x14ac:dyDescent="0.2">
      <c r="A272" s="1"/>
      <c r="B272" s="1"/>
      <c r="C272" s="16"/>
      <c r="D272" s="17"/>
      <c r="E272" s="15"/>
      <c r="F272" s="15"/>
      <c r="G272" s="15"/>
      <c r="H272" s="15"/>
      <c r="I272" s="15"/>
      <c r="J272" s="15"/>
      <c r="K272" s="15"/>
    </row>
    <row r="273" spans="1:11" x14ac:dyDescent="0.2">
      <c r="A273" s="1"/>
      <c r="B273" s="1"/>
      <c r="C273" s="16"/>
      <c r="D273" s="17"/>
      <c r="E273" s="15"/>
      <c r="F273" s="15"/>
      <c r="G273" s="15"/>
      <c r="H273" s="15"/>
      <c r="I273" s="15"/>
      <c r="J273" s="15"/>
      <c r="K273" s="15"/>
    </row>
    <row r="274" spans="1:11" x14ac:dyDescent="0.2">
      <c r="A274" s="1"/>
      <c r="B274" s="1"/>
      <c r="C274" s="16"/>
      <c r="D274" s="17"/>
      <c r="E274" s="15"/>
      <c r="F274" s="15"/>
      <c r="G274" s="15"/>
      <c r="H274" s="15"/>
      <c r="I274" s="15"/>
      <c r="J274" s="15"/>
      <c r="K274" s="15"/>
    </row>
    <row r="275" spans="1:11" x14ac:dyDescent="0.2">
      <c r="A275" s="1"/>
      <c r="B275" s="1"/>
      <c r="C275" s="16"/>
      <c r="D275" s="17"/>
      <c r="E275" s="15"/>
      <c r="F275" s="15"/>
      <c r="G275" s="15"/>
      <c r="H275" s="15"/>
      <c r="I275" s="15"/>
      <c r="J275" s="15"/>
      <c r="K275" s="15"/>
    </row>
    <row r="276" spans="1:11" x14ac:dyDescent="0.2">
      <c r="A276" s="1"/>
      <c r="B276" s="1"/>
      <c r="C276" s="16"/>
      <c r="D276" s="17"/>
      <c r="E276" s="15"/>
      <c r="F276" s="15"/>
      <c r="G276" s="15"/>
      <c r="H276" s="15"/>
      <c r="I276" s="15"/>
      <c r="J276" s="15"/>
      <c r="K276" s="15"/>
    </row>
    <row r="277" spans="1:11" x14ac:dyDescent="0.2">
      <c r="A277" s="1"/>
      <c r="B277" s="1"/>
      <c r="C277" s="16"/>
      <c r="D277" s="17"/>
      <c r="E277" s="15"/>
      <c r="F277" s="15"/>
      <c r="G277" s="15"/>
      <c r="H277" s="15"/>
      <c r="I277" s="15"/>
      <c r="J277" s="15"/>
      <c r="K277" s="15"/>
    </row>
    <row r="278" spans="1:11" x14ac:dyDescent="0.2">
      <c r="A278" s="1"/>
      <c r="B278" s="1"/>
      <c r="C278" s="16"/>
      <c r="D278" s="17"/>
      <c r="E278" s="15"/>
      <c r="F278" s="15"/>
      <c r="G278" s="15"/>
      <c r="H278" s="15"/>
      <c r="I278" s="15"/>
      <c r="J278" s="15"/>
      <c r="K278" s="15"/>
    </row>
    <row r="279" spans="1:11" x14ac:dyDescent="0.2">
      <c r="A279" s="1"/>
      <c r="B279" s="1"/>
      <c r="C279" s="16"/>
      <c r="D279" s="17"/>
      <c r="E279" s="15"/>
      <c r="F279" s="15"/>
      <c r="G279" s="15"/>
      <c r="H279" s="15"/>
      <c r="I279" s="15"/>
      <c r="J279" s="15"/>
      <c r="K279" s="15"/>
    </row>
  </sheetData>
  <mergeCells count="10">
    <mergeCell ref="J2:K2"/>
    <mergeCell ref="J3:K3"/>
    <mergeCell ref="I5:K5"/>
    <mergeCell ref="J6:K6"/>
    <mergeCell ref="B186:B193"/>
    <mergeCell ref="C7:H7"/>
    <mergeCell ref="H2:I2"/>
    <mergeCell ref="H3:I3"/>
    <mergeCell ref="H6:I6"/>
    <mergeCell ref="B8:K9"/>
  </mergeCells>
  <pageMargins left="0.35433070866141736" right="0.15748031496062992" top="0.35433070866141736" bottom="0.35433070866141736" header="0.43307086614173229" footer="0.31496062992125984"/>
  <pageSetup scale="69" firstPageNumber="55" fitToHeight="0"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2"/>
  <sheetViews>
    <sheetView tabSelected="1" topLeftCell="B1" workbookViewId="0">
      <selection activeCell="I249" sqref="I249"/>
    </sheetView>
  </sheetViews>
  <sheetFormatPr defaultColWidth="12.28515625" defaultRowHeight="12.75" x14ac:dyDescent="0.2"/>
  <cols>
    <col min="1" max="1" width="12.28515625" style="3" hidden="1" customWidth="1"/>
    <col min="2" max="2" width="7" style="3" customWidth="1"/>
    <col min="3" max="3" width="41.140625" style="4" customWidth="1"/>
    <col min="4" max="4" width="8" style="5" customWidth="1"/>
    <col min="5" max="5" width="9.5703125" style="6" customWidth="1"/>
    <col min="6" max="6" width="7.85546875" style="6" customWidth="1"/>
    <col min="7" max="7" width="14.42578125" style="6" customWidth="1"/>
    <col min="8" max="8" width="8.5703125" style="6" customWidth="1"/>
    <col min="9" max="9" width="16.140625" style="6" customWidth="1"/>
    <col min="10" max="10" width="14.85546875" style="6" customWidth="1"/>
    <col min="11" max="11" width="14.5703125" style="6" customWidth="1"/>
    <col min="12" max="12" width="16.5703125" style="1" customWidth="1"/>
    <col min="13" max="13" width="12.28515625" style="1"/>
    <col min="14" max="14" width="13.28515625" style="1" bestFit="1" customWidth="1"/>
    <col min="15" max="16384" width="12.28515625" style="1"/>
  </cols>
  <sheetData>
    <row r="1" spans="1:14" x14ac:dyDescent="0.2">
      <c r="H1" s="216"/>
      <c r="I1" s="217"/>
      <c r="J1" s="216" t="s">
        <v>263</v>
      </c>
      <c r="K1" s="217"/>
    </row>
    <row r="2" spans="1:14" x14ac:dyDescent="0.2">
      <c r="H2" s="218"/>
      <c r="I2" s="218"/>
      <c r="J2" s="218" t="s">
        <v>81</v>
      </c>
      <c r="K2" s="218"/>
    </row>
    <row r="3" spans="1:14" x14ac:dyDescent="0.2">
      <c r="H3" s="150"/>
      <c r="I3" s="150"/>
      <c r="J3" s="179"/>
      <c r="K3" s="179" t="s">
        <v>82</v>
      </c>
    </row>
    <row r="4" spans="1:14" x14ac:dyDescent="0.2">
      <c r="H4" s="150"/>
      <c r="I4" s="219" t="s">
        <v>273</v>
      </c>
      <c r="J4" s="220"/>
      <c r="K4" s="221"/>
    </row>
    <row r="5" spans="1:14" ht="16.5" customHeight="1" x14ac:dyDescent="0.2">
      <c r="H5" s="227"/>
      <c r="I5" s="227"/>
      <c r="J5" s="227" t="s">
        <v>399</v>
      </c>
      <c r="K5" s="227"/>
    </row>
    <row r="6" spans="1:14" ht="8.25" customHeight="1" x14ac:dyDescent="0.2">
      <c r="H6" s="149"/>
      <c r="I6" s="149"/>
      <c r="J6" s="149"/>
      <c r="K6" s="149"/>
    </row>
    <row r="7" spans="1:14" ht="9.75" customHeight="1" x14ac:dyDescent="0.2">
      <c r="C7" s="213"/>
      <c r="D7" s="213"/>
      <c r="E7" s="213"/>
      <c r="F7" s="213"/>
      <c r="G7" s="213"/>
      <c r="H7" s="213"/>
      <c r="I7" s="1"/>
      <c r="J7" s="1"/>
      <c r="K7" s="1"/>
    </row>
    <row r="8" spans="1:14" x14ac:dyDescent="0.2">
      <c r="B8" s="225" t="s">
        <v>347</v>
      </c>
      <c r="C8" s="226"/>
      <c r="D8" s="226"/>
      <c r="E8" s="226"/>
      <c r="F8" s="226"/>
      <c r="G8" s="226"/>
      <c r="H8" s="226"/>
      <c r="I8" s="217"/>
      <c r="J8" s="217"/>
      <c r="K8" s="217"/>
    </row>
    <row r="9" spans="1:14" ht="23.25" customHeight="1" x14ac:dyDescent="0.2">
      <c r="B9" s="226"/>
      <c r="C9" s="226"/>
      <c r="D9" s="226"/>
      <c r="E9" s="226"/>
      <c r="F9" s="226"/>
      <c r="G9" s="226"/>
      <c r="H9" s="226"/>
      <c r="I9" s="217"/>
      <c r="J9" s="217"/>
      <c r="K9" s="217"/>
    </row>
    <row r="10" spans="1:14" ht="9.75" customHeight="1" x14ac:dyDescent="0.2">
      <c r="B10" s="14"/>
      <c r="C10" s="7"/>
      <c r="D10" s="8"/>
      <c r="E10" s="9"/>
      <c r="F10" s="9"/>
      <c r="G10" s="9"/>
      <c r="H10" s="9"/>
      <c r="I10" s="10"/>
      <c r="J10" s="10"/>
      <c r="K10" s="10" t="s">
        <v>0</v>
      </c>
    </row>
    <row r="11" spans="1:14" ht="91.5" customHeight="1" thickBot="1" x14ac:dyDescent="0.25">
      <c r="B11" s="47" t="s">
        <v>1</v>
      </c>
      <c r="C11" s="48" t="s">
        <v>2</v>
      </c>
      <c r="D11" s="49" t="s">
        <v>3</v>
      </c>
      <c r="E11" s="49" t="s">
        <v>4</v>
      </c>
      <c r="F11" s="49" t="s">
        <v>5</v>
      </c>
      <c r="G11" s="49" t="s">
        <v>86</v>
      </c>
      <c r="H11" s="49" t="s">
        <v>6</v>
      </c>
      <c r="I11" s="49" t="s">
        <v>253</v>
      </c>
      <c r="J11" s="49" t="s">
        <v>325</v>
      </c>
      <c r="K11" s="49" t="s">
        <v>357</v>
      </c>
      <c r="L11" s="173"/>
      <c r="M11" s="173"/>
      <c r="N11" s="173"/>
    </row>
    <row r="12" spans="1:14" s="2" customFormat="1" ht="21" customHeight="1" thickBot="1" x14ac:dyDescent="0.25">
      <c r="A12" s="45"/>
      <c r="B12" s="53"/>
      <c r="C12" s="63" t="s">
        <v>118</v>
      </c>
      <c r="D12" s="61"/>
      <c r="E12" s="47"/>
      <c r="F12" s="47"/>
      <c r="G12" s="47"/>
      <c r="H12" s="47"/>
      <c r="I12" s="160">
        <f>I13+I225+I240</f>
        <v>117029.02669</v>
      </c>
      <c r="J12" s="160">
        <f>J13+J225</f>
        <v>104872.60163999999</v>
      </c>
      <c r="K12" s="160">
        <f>K13+K225</f>
        <v>89404.58713</v>
      </c>
      <c r="L12" s="173"/>
    </row>
    <row r="13" spans="1:14" s="2" customFormat="1" ht="34.5" customHeight="1" thickBot="1" x14ac:dyDescent="0.25">
      <c r="A13" s="45"/>
      <c r="B13" s="55">
        <v>1</v>
      </c>
      <c r="C13" s="54" t="s">
        <v>74</v>
      </c>
      <c r="D13" s="61" t="s">
        <v>83</v>
      </c>
      <c r="E13" s="56"/>
      <c r="F13" s="58"/>
      <c r="G13" s="57"/>
      <c r="H13" s="59"/>
      <c r="I13" s="160">
        <f>I14+I53+I60+I75+I109+I185+I211+I172+I204</f>
        <v>113017.33769</v>
      </c>
      <c r="J13" s="160">
        <f>J14+J53+J60+J75+J109+J185+J211+J172+J204</f>
        <v>101518.71264</v>
      </c>
      <c r="K13" s="160">
        <f>K14+K53+K60+K75+K109+K185+K211+K172+K204</f>
        <v>86050.698130000004</v>
      </c>
      <c r="L13" s="177"/>
    </row>
    <row r="14" spans="1:14" s="2" customFormat="1" ht="15" customHeight="1" x14ac:dyDescent="0.2">
      <c r="A14" s="45"/>
      <c r="B14" s="50"/>
      <c r="C14" s="64" t="s">
        <v>119</v>
      </c>
      <c r="D14" s="11"/>
      <c r="E14" s="20" t="s">
        <v>187</v>
      </c>
      <c r="F14" s="20" t="s">
        <v>188</v>
      </c>
      <c r="G14" s="175"/>
      <c r="H14" s="24"/>
      <c r="I14" s="161">
        <f>I15+I31+I37+I43</f>
        <v>20624.112000000001</v>
      </c>
      <c r="J14" s="161">
        <f>J15+J31+J37+J43</f>
        <v>19447.382000000001</v>
      </c>
      <c r="K14" s="161">
        <f>K15+K31+K37+K43</f>
        <v>19447.382000000001</v>
      </c>
      <c r="L14" s="177"/>
    </row>
    <row r="15" spans="1:14" ht="54.75" customHeight="1" x14ac:dyDescent="0.2">
      <c r="B15" s="12"/>
      <c r="C15" s="27" t="s">
        <v>392</v>
      </c>
      <c r="D15" s="24" t="s">
        <v>8</v>
      </c>
      <c r="E15" s="20" t="s">
        <v>187</v>
      </c>
      <c r="F15" s="20" t="s">
        <v>189</v>
      </c>
      <c r="G15" s="176"/>
      <c r="H15" s="11" t="s">
        <v>7</v>
      </c>
      <c r="I15" s="161">
        <f>I16</f>
        <v>18518.095000000001</v>
      </c>
      <c r="J15" s="161">
        <f>J16</f>
        <v>17957.632000000001</v>
      </c>
      <c r="K15" s="161">
        <f>K16</f>
        <v>17957.632000000001</v>
      </c>
      <c r="L15" s="173"/>
    </row>
    <row r="16" spans="1:14" ht="48" customHeight="1" x14ac:dyDescent="0.2">
      <c r="B16" s="12"/>
      <c r="C16" s="203" t="s">
        <v>396</v>
      </c>
      <c r="D16" s="11" t="s">
        <v>8</v>
      </c>
      <c r="E16" s="20" t="s">
        <v>187</v>
      </c>
      <c r="F16" s="20" t="s">
        <v>189</v>
      </c>
      <c r="G16" s="22" t="s">
        <v>30</v>
      </c>
      <c r="H16" s="11" t="s">
        <v>7</v>
      </c>
      <c r="I16" s="161">
        <f>I17+I30</f>
        <v>18518.095000000001</v>
      </c>
      <c r="J16" s="161">
        <f>J17+J30</f>
        <v>17957.632000000001</v>
      </c>
      <c r="K16" s="161">
        <f>K17+K30</f>
        <v>17957.632000000001</v>
      </c>
      <c r="L16" s="173"/>
    </row>
    <row r="17" spans="2:12" ht="53.25" customHeight="1" x14ac:dyDescent="0.2">
      <c r="B17" s="12"/>
      <c r="C17" s="13" t="s">
        <v>75</v>
      </c>
      <c r="D17" s="23"/>
      <c r="E17" s="23" t="s">
        <v>187</v>
      </c>
      <c r="F17" s="23" t="s">
        <v>189</v>
      </c>
      <c r="G17" s="23" t="s">
        <v>46</v>
      </c>
      <c r="H17" s="24"/>
      <c r="I17" s="162">
        <f>I18</f>
        <v>16349.762000000001</v>
      </c>
      <c r="J17" s="162">
        <f>J18</f>
        <v>15789.299000000001</v>
      </c>
      <c r="K17" s="162">
        <f>K18</f>
        <v>15789.299000000001</v>
      </c>
      <c r="L17" s="173"/>
    </row>
    <row r="18" spans="2:12" ht="20.25" customHeight="1" x14ac:dyDescent="0.2">
      <c r="B18" s="12"/>
      <c r="C18" s="13" t="s">
        <v>45</v>
      </c>
      <c r="D18" s="23"/>
      <c r="E18" s="23" t="s">
        <v>187</v>
      </c>
      <c r="F18" s="23" t="s">
        <v>189</v>
      </c>
      <c r="G18" s="23" t="s">
        <v>47</v>
      </c>
      <c r="H18" s="24"/>
      <c r="I18" s="162">
        <f>I19+I24+I26</f>
        <v>16349.762000000001</v>
      </c>
      <c r="J18" s="162">
        <f>J19+J24+J26</f>
        <v>15789.299000000001</v>
      </c>
      <c r="K18" s="162">
        <f>K19+K24+K26</f>
        <v>15789.299000000001</v>
      </c>
    </row>
    <row r="19" spans="2:12" ht="30.75" customHeight="1" x14ac:dyDescent="0.2">
      <c r="B19" s="12"/>
      <c r="C19" s="202" t="s">
        <v>397</v>
      </c>
      <c r="D19" s="24" t="s">
        <v>8</v>
      </c>
      <c r="E19" s="23" t="s">
        <v>187</v>
      </c>
      <c r="F19" s="23" t="s">
        <v>189</v>
      </c>
      <c r="G19" s="21" t="s">
        <v>53</v>
      </c>
      <c r="H19" s="24"/>
      <c r="I19" s="162">
        <f>I20+I21+I22</f>
        <v>15909.299000000001</v>
      </c>
      <c r="J19" s="162">
        <f>J20+J21+J22</f>
        <v>15789.299000000001</v>
      </c>
      <c r="K19" s="162">
        <f>K20+K21+K22</f>
        <v>15789.299000000001</v>
      </c>
    </row>
    <row r="20" spans="2:12" ht="25.5" customHeight="1" x14ac:dyDescent="0.2">
      <c r="B20" s="12"/>
      <c r="C20" s="28" t="s">
        <v>393</v>
      </c>
      <c r="D20" s="24"/>
      <c r="E20" s="23" t="s">
        <v>187</v>
      </c>
      <c r="F20" s="23" t="s">
        <v>189</v>
      </c>
      <c r="G20" s="21" t="s">
        <v>53</v>
      </c>
      <c r="H20" s="24">
        <v>120</v>
      </c>
      <c r="I20" s="162">
        <v>13862.299000000001</v>
      </c>
      <c r="J20" s="162">
        <v>13862.299000000001</v>
      </c>
      <c r="K20" s="162">
        <v>13862.299000000001</v>
      </c>
    </row>
    <row r="21" spans="2:12" ht="39.75" customHeight="1" x14ac:dyDescent="0.2">
      <c r="B21" s="12"/>
      <c r="C21" s="26" t="s">
        <v>394</v>
      </c>
      <c r="D21" s="24"/>
      <c r="E21" s="23" t="s">
        <v>187</v>
      </c>
      <c r="F21" s="23" t="s">
        <v>189</v>
      </c>
      <c r="G21" s="21" t="s">
        <v>53</v>
      </c>
      <c r="H21" s="24">
        <v>240</v>
      </c>
      <c r="I21" s="162">
        <v>2007</v>
      </c>
      <c r="J21" s="162">
        <v>1887</v>
      </c>
      <c r="K21" s="162">
        <v>1887</v>
      </c>
    </row>
    <row r="22" spans="2:12" ht="18.75" customHeight="1" x14ac:dyDescent="0.2">
      <c r="B22" s="12"/>
      <c r="C22" s="26" t="s">
        <v>68</v>
      </c>
      <c r="D22" s="24"/>
      <c r="E22" s="23" t="s">
        <v>187</v>
      </c>
      <c r="F22" s="23" t="s">
        <v>189</v>
      </c>
      <c r="G22" s="21" t="s">
        <v>53</v>
      </c>
      <c r="H22" s="24">
        <v>850</v>
      </c>
      <c r="I22" s="162">
        <v>40</v>
      </c>
      <c r="J22" s="162">
        <v>40</v>
      </c>
      <c r="K22" s="162">
        <v>40</v>
      </c>
    </row>
    <row r="23" spans="2:12" ht="38.25" customHeight="1" x14ac:dyDescent="0.2">
      <c r="B23" s="12"/>
      <c r="C23" s="30" t="s">
        <v>89</v>
      </c>
      <c r="D23" s="24"/>
      <c r="E23" s="23" t="s">
        <v>187</v>
      </c>
      <c r="F23" s="23" t="s">
        <v>189</v>
      </c>
      <c r="G23" s="23" t="s">
        <v>115</v>
      </c>
      <c r="H23" s="23"/>
      <c r="I23" s="162">
        <f>I24</f>
        <v>93.462999999999994</v>
      </c>
      <c r="J23" s="162">
        <f>J24</f>
        <v>0</v>
      </c>
      <c r="K23" s="162">
        <f>K24</f>
        <v>0</v>
      </c>
    </row>
    <row r="24" spans="2:12" ht="15" x14ac:dyDescent="0.2">
      <c r="B24" s="12"/>
      <c r="C24" s="18" t="s">
        <v>84</v>
      </c>
      <c r="D24" s="24"/>
      <c r="E24" s="23" t="s">
        <v>187</v>
      </c>
      <c r="F24" s="23" t="s">
        <v>189</v>
      </c>
      <c r="G24" s="23" t="s">
        <v>115</v>
      </c>
      <c r="H24" s="23" t="s">
        <v>11</v>
      </c>
      <c r="I24" s="162">
        <v>93.462999999999994</v>
      </c>
      <c r="J24" s="162">
        <v>0</v>
      </c>
      <c r="K24" s="162">
        <v>0</v>
      </c>
    </row>
    <row r="25" spans="2:12" ht="60.75" customHeight="1" x14ac:dyDescent="0.2">
      <c r="B25" s="12"/>
      <c r="C25" s="30" t="s">
        <v>88</v>
      </c>
      <c r="D25" s="24"/>
      <c r="E25" s="23" t="s">
        <v>187</v>
      </c>
      <c r="F25" s="23" t="s">
        <v>189</v>
      </c>
      <c r="G25" s="23" t="s">
        <v>54</v>
      </c>
      <c r="H25" s="23"/>
      <c r="I25" s="162">
        <f>I26</f>
        <v>347</v>
      </c>
      <c r="J25" s="162">
        <f>J26</f>
        <v>0</v>
      </c>
      <c r="K25" s="162">
        <f>K26</f>
        <v>0</v>
      </c>
    </row>
    <row r="26" spans="2:12" ht="15.75" customHeight="1" x14ac:dyDescent="0.2">
      <c r="B26" s="12"/>
      <c r="C26" s="18" t="s">
        <v>84</v>
      </c>
      <c r="D26" s="24"/>
      <c r="E26" s="23" t="s">
        <v>187</v>
      </c>
      <c r="F26" s="23" t="s">
        <v>189</v>
      </c>
      <c r="G26" s="23" t="s">
        <v>54</v>
      </c>
      <c r="H26" s="23" t="s">
        <v>11</v>
      </c>
      <c r="I26" s="162">
        <v>347</v>
      </c>
      <c r="J26" s="162">
        <v>0</v>
      </c>
      <c r="K26" s="162">
        <v>0</v>
      </c>
    </row>
    <row r="27" spans="2:12" ht="70.5" customHeight="1" x14ac:dyDescent="0.2">
      <c r="B27" s="12"/>
      <c r="C27" s="13" t="s">
        <v>76</v>
      </c>
      <c r="D27" s="23"/>
      <c r="E27" s="23" t="s">
        <v>187</v>
      </c>
      <c r="F27" s="23" t="s">
        <v>189</v>
      </c>
      <c r="G27" s="23" t="s">
        <v>55</v>
      </c>
      <c r="H27" s="24"/>
      <c r="I27" s="162">
        <f>I28</f>
        <v>2168.3330000000001</v>
      </c>
      <c r="J27" s="162">
        <f t="shared" ref="J27:K29" si="0">J28</f>
        <v>2168.3330000000001</v>
      </c>
      <c r="K27" s="162">
        <f t="shared" si="0"/>
        <v>2168.3330000000001</v>
      </c>
    </row>
    <row r="28" spans="2:12" ht="14.25" customHeight="1" x14ac:dyDescent="0.2">
      <c r="B28" s="12"/>
      <c r="C28" s="13" t="s">
        <v>45</v>
      </c>
      <c r="D28" s="23"/>
      <c r="E28" s="23" t="s">
        <v>187</v>
      </c>
      <c r="F28" s="23" t="s">
        <v>189</v>
      </c>
      <c r="G28" s="23" t="s">
        <v>56</v>
      </c>
      <c r="H28" s="24"/>
      <c r="I28" s="162">
        <f>I29</f>
        <v>2168.3330000000001</v>
      </c>
      <c r="J28" s="162">
        <f t="shared" si="0"/>
        <v>2168.3330000000001</v>
      </c>
      <c r="K28" s="162">
        <f t="shared" si="0"/>
        <v>2168.3330000000001</v>
      </c>
    </row>
    <row r="29" spans="2:12" ht="57" customHeight="1" x14ac:dyDescent="0.2">
      <c r="B29" s="12"/>
      <c r="C29" s="29" t="s">
        <v>90</v>
      </c>
      <c r="D29" s="24" t="s">
        <v>8</v>
      </c>
      <c r="E29" s="23" t="s">
        <v>187</v>
      </c>
      <c r="F29" s="23" t="s">
        <v>189</v>
      </c>
      <c r="G29" s="21" t="s">
        <v>57</v>
      </c>
      <c r="H29" s="23"/>
      <c r="I29" s="162">
        <f>I30</f>
        <v>2168.3330000000001</v>
      </c>
      <c r="J29" s="162">
        <f t="shared" si="0"/>
        <v>2168.3330000000001</v>
      </c>
      <c r="K29" s="162">
        <f t="shared" si="0"/>
        <v>2168.3330000000001</v>
      </c>
    </row>
    <row r="30" spans="2:12" ht="24.75" customHeight="1" x14ac:dyDescent="0.2">
      <c r="B30" s="12"/>
      <c r="C30" s="28" t="s">
        <v>393</v>
      </c>
      <c r="D30" s="24"/>
      <c r="E30" s="23" t="s">
        <v>187</v>
      </c>
      <c r="F30" s="23" t="s">
        <v>189</v>
      </c>
      <c r="G30" s="21" t="s">
        <v>57</v>
      </c>
      <c r="H30" s="23" t="s">
        <v>69</v>
      </c>
      <c r="I30" s="162">
        <v>2168.3330000000001</v>
      </c>
      <c r="J30" s="162">
        <v>2168.3330000000001</v>
      </c>
      <c r="K30" s="162">
        <v>2168.3330000000001</v>
      </c>
    </row>
    <row r="31" spans="2:12" ht="51.75" customHeight="1" x14ac:dyDescent="0.2">
      <c r="B31" s="12"/>
      <c r="C31" s="27" t="s">
        <v>12</v>
      </c>
      <c r="D31" s="23"/>
      <c r="E31" s="20" t="s">
        <v>187</v>
      </c>
      <c r="F31" s="20" t="s">
        <v>190</v>
      </c>
      <c r="G31" s="11" t="s">
        <v>7</v>
      </c>
      <c r="H31" s="11" t="s">
        <v>7</v>
      </c>
      <c r="I31" s="161">
        <f>I32</f>
        <v>466.71699999999998</v>
      </c>
      <c r="J31" s="161">
        <f t="shared" ref="J31:K35" si="1">J32</f>
        <v>0</v>
      </c>
      <c r="K31" s="161">
        <f t="shared" si="1"/>
        <v>0</v>
      </c>
      <c r="L31" s="173"/>
    </row>
    <row r="32" spans="2:12" ht="37.5" customHeight="1" x14ac:dyDescent="0.2">
      <c r="B32" s="12"/>
      <c r="C32" s="27" t="s">
        <v>9</v>
      </c>
      <c r="D32" s="23"/>
      <c r="E32" s="20" t="s">
        <v>187</v>
      </c>
      <c r="F32" s="20" t="s">
        <v>190</v>
      </c>
      <c r="G32" s="22" t="s">
        <v>30</v>
      </c>
      <c r="H32" s="31"/>
      <c r="I32" s="163">
        <f>I33</f>
        <v>466.71699999999998</v>
      </c>
      <c r="J32" s="163">
        <f t="shared" si="1"/>
        <v>0</v>
      </c>
      <c r="K32" s="163">
        <f t="shared" si="1"/>
        <v>0</v>
      </c>
    </row>
    <row r="33" spans="1:11" ht="51" x14ac:dyDescent="0.2">
      <c r="B33" s="12"/>
      <c r="C33" s="13" t="s">
        <v>75</v>
      </c>
      <c r="D33" s="23"/>
      <c r="E33" s="23" t="s">
        <v>187</v>
      </c>
      <c r="F33" s="23" t="s">
        <v>190</v>
      </c>
      <c r="G33" s="23" t="s">
        <v>46</v>
      </c>
      <c r="H33" s="24"/>
      <c r="I33" s="162">
        <f>I34</f>
        <v>466.71699999999998</v>
      </c>
      <c r="J33" s="162">
        <f t="shared" si="1"/>
        <v>0</v>
      </c>
      <c r="K33" s="162">
        <f t="shared" si="1"/>
        <v>0</v>
      </c>
    </row>
    <row r="34" spans="1:11" ht="15" x14ac:dyDescent="0.2">
      <c r="B34" s="12"/>
      <c r="C34" s="13" t="s">
        <v>45</v>
      </c>
      <c r="D34" s="23"/>
      <c r="E34" s="23" t="s">
        <v>187</v>
      </c>
      <c r="F34" s="23" t="s">
        <v>190</v>
      </c>
      <c r="G34" s="23" t="s">
        <v>47</v>
      </c>
      <c r="H34" s="24"/>
      <c r="I34" s="162">
        <f>I35</f>
        <v>466.71699999999998</v>
      </c>
      <c r="J34" s="162">
        <f t="shared" si="1"/>
        <v>0</v>
      </c>
      <c r="K34" s="162">
        <f t="shared" si="1"/>
        <v>0</v>
      </c>
    </row>
    <row r="35" spans="1:11" ht="50.25" customHeight="1" x14ac:dyDescent="0.2">
      <c r="B35" s="12"/>
      <c r="C35" s="30" t="s">
        <v>91</v>
      </c>
      <c r="D35" s="23"/>
      <c r="E35" s="23" t="s">
        <v>187</v>
      </c>
      <c r="F35" s="23"/>
      <c r="G35" s="23" t="s">
        <v>58</v>
      </c>
      <c r="H35" s="1"/>
      <c r="I35" s="162">
        <f>I36</f>
        <v>466.71699999999998</v>
      </c>
      <c r="J35" s="162">
        <f t="shared" si="1"/>
        <v>0</v>
      </c>
      <c r="K35" s="162">
        <f t="shared" si="1"/>
        <v>0</v>
      </c>
    </row>
    <row r="36" spans="1:11" ht="17.25" customHeight="1" x14ac:dyDescent="0.2">
      <c r="B36" s="12"/>
      <c r="C36" s="30" t="s">
        <v>155</v>
      </c>
      <c r="D36" s="23"/>
      <c r="E36" s="23" t="s">
        <v>187</v>
      </c>
      <c r="F36" s="23" t="s">
        <v>190</v>
      </c>
      <c r="G36" s="23" t="s">
        <v>58</v>
      </c>
      <c r="H36" s="23" t="s">
        <v>11</v>
      </c>
      <c r="I36" s="162">
        <v>466.71699999999998</v>
      </c>
      <c r="J36" s="162">
        <v>0</v>
      </c>
      <c r="K36" s="162">
        <v>0</v>
      </c>
    </row>
    <row r="37" spans="1:11" ht="14.25" x14ac:dyDescent="0.2">
      <c r="B37" s="12"/>
      <c r="C37" s="110" t="s">
        <v>246</v>
      </c>
      <c r="D37" s="23"/>
      <c r="E37" s="20" t="s">
        <v>187</v>
      </c>
      <c r="F37" s="20" t="s">
        <v>191</v>
      </c>
      <c r="G37" s="11" t="s">
        <v>7</v>
      </c>
      <c r="H37" s="11" t="s">
        <v>7</v>
      </c>
      <c r="I37" s="161">
        <f>I38</f>
        <v>200</v>
      </c>
      <c r="J37" s="161">
        <f t="shared" ref="J37:K41" si="2">J38</f>
        <v>200</v>
      </c>
      <c r="K37" s="161">
        <f t="shared" si="2"/>
        <v>200</v>
      </c>
    </row>
    <row r="38" spans="1:11" s="2" customFormat="1" ht="51" x14ac:dyDescent="0.2">
      <c r="A38" s="45"/>
      <c r="B38" s="12"/>
      <c r="C38" s="27" t="s">
        <v>79</v>
      </c>
      <c r="D38" s="23"/>
      <c r="E38" s="20" t="s">
        <v>187</v>
      </c>
      <c r="F38" s="20" t="s">
        <v>191</v>
      </c>
      <c r="G38" s="11" t="s">
        <v>31</v>
      </c>
      <c r="H38" s="11"/>
      <c r="I38" s="161">
        <f>I39</f>
        <v>200</v>
      </c>
      <c r="J38" s="161">
        <f t="shared" si="2"/>
        <v>200</v>
      </c>
      <c r="K38" s="161">
        <f t="shared" si="2"/>
        <v>200</v>
      </c>
    </row>
    <row r="39" spans="1:11" s="2" customFormat="1" ht="15" x14ac:dyDescent="0.2">
      <c r="A39" s="45"/>
      <c r="B39" s="12"/>
      <c r="C39" s="13" t="s">
        <v>45</v>
      </c>
      <c r="D39" s="23"/>
      <c r="E39" s="23" t="s">
        <v>187</v>
      </c>
      <c r="F39" s="23" t="s">
        <v>191</v>
      </c>
      <c r="G39" s="23" t="s">
        <v>41</v>
      </c>
      <c r="H39" s="23"/>
      <c r="I39" s="162">
        <f>I40</f>
        <v>200</v>
      </c>
      <c r="J39" s="162">
        <f t="shared" si="2"/>
        <v>200</v>
      </c>
      <c r="K39" s="162">
        <f t="shared" si="2"/>
        <v>200</v>
      </c>
    </row>
    <row r="40" spans="1:11" s="2" customFormat="1" ht="15" x14ac:dyDescent="0.2">
      <c r="A40" s="45"/>
      <c r="B40" s="12"/>
      <c r="C40" s="13" t="s">
        <v>45</v>
      </c>
      <c r="D40" s="23"/>
      <c r="E40" s="23" t="s">
        <v>187</v>
      </c>
      <c r="F40" s="23" t="s">
        <v>191</v>
      </c>
      <c r="G40" s="23" t="s">
        <v>48</v>
      </c>
      <c r="H40" s="23"/>
      <c r="I40" s="162">
        <f>I41</f>
        <v>200</v>
      </c>
      <c r="J40" s="162">
        <f t="shared" si="2"/>
        <v>200</v>
      </c>
      <c r="K40" s="162">
        <f t="shared" si="2"/>
        <v>200</v>
      </c>
    </row>
    <row r="41" spans="1:11" ht="39.75" customHeight="1" x14ac:dyDescent="0.2">
      <c r="B41" s="12"/>
      <c r="C41" s="29" t="s">
        <v>395</v>
      </c>
      <c r="D41" s="23"/>
      <c r="E41" s="23" t="s">
        <v>187</v>
      </c>
      <c r="F41" s="23" t="s">
        <v>191</v>
      </c>
      <c r="G41" s="23" t="s">
        <v>59</v>
      </c>
      <c r="H41" s="24"/>
      <c r="I41" s="162">
        <f>I42</f>
        <v>200</v>
      </c>
      <c r="J41" s="162">
        <f t="shared" si="2"/>
        <v>200</v>
      </c>
      <c r="K41" s="162">
        <f t="shared" si="2"/>
        <v>200</v>
      </c>
    </row>
    <row r="42" spans="1:11" ht="17.25" customHeight="1" x14ac:dyDescent="0.2">
      <c r="B42" s="12"/>
      <c r="C42" s="29" t="s">
        <v>85</v>
      </c>
      <c r="D42" s="23"/>
      <c r="E42" s="23" t="s">
        <v>187</v>
      </c>
      <c r="F42" s="23" t="s">
        <v>191</v>
      </c>
      <c r="G42" s="23" t="s">
        <v>59</v>
      </c>
      <c r="H42" s="24">
        <v>870</v>
      </c>
      <c r="I42" s="162">
        <v>200</v>
      </c>
      <c r="J42" s="162">
        <v>200</v>
      </c>
      <c r="K42" s="162">
        <v>200</v>
      </c>
    </row>
    <row r="43" spans="1:11" ht="14.25" x14ac:dyDescent="0.2">
      <c r="B43" s="12"/>
      <c r="C43" s="27" t="s">
        <v>13</v>
      </c>
      <c r="D43" s="24"/>
      <c r="E43" s="20" t="s">
        <v>187</v>
      </c>
      <c r="F43" s="20" t="s">
        <v>192</v>
      </c>
      <c r="G43" s="20"/>
      <c r="H43" s="11"/>
      <c r="I43" s="161">
        <f>I44</f>
        <v>1439.3</v>
      </c>
      <c r="J43" s="161">
        <f t="shared" ref="J43:K45" si="3">J44</f>
        <v>1289.75</v>
      </c>
      <c r="K43" s="161">
        <f t="shared" si="3"/>
        <v>1289.75</v>
      </c>
    </row>
    <row r="44" spans="1:11" ht="34.5" customHeight="1" x14ac:dyDescent="0.2">
      <c r="B44" s="12"/>
      <c r="C44" s="27" t="s">
        <v>14</v>
      </c>
      <c r="D44" s="20"/>
      <c r="E44" s="20" t="s">
        <v>187</v>
      </c>
      <c r="F44" s="20" t="s">
        <v>192</v>
      </c>
      <c r="G44" s="20" t="s">
        <v>32</v>
      </c>
      <c r="H44" s="20"/>
      <c r="I44" s="161">
        <f>I45</f>
        <v>1439.3</v>
      </c>
      <c r="J44" s="161">
        <f t="shared" si="3"/>
        <v>1289.75</v>
      </c>
      <c r="K44" s="161">
        <f t="shared" si="3"/>
        <v>1289.75</v>
      </c>
    </row>
    <row r="45" spans="1:11" ht="15" x14ac:dyDescent="0.2">
      <c r="B45" s="12"/>
      <c r="C45" s="13" t="s">
        <v>45</v>
      </c>
      <c r="D45" s="23"/>
      <c r="E45" s="23" t="s">
        <v>187</v>
      </c>
      <c r="F45" s="23" t="s">
        <v>192</v>
      </c>
      <c r="G45" s="23" t="s">
        <v>61</v>
      </c>
      <c r="H45" s="23"/>
      <c r="I45" s="162">
        <f>I46</f>
        <v>1439.3</v>
      </c>
      <c r="J45" s="162">
        <f t="shared" si="3"/>
        <v>1289.75</v>
      </c>
      <c r="K45" s="162">
        <f t="shared" si="3"/>
        <v>1289.75</v>
      </c>
    </row>
    <row r="46" spans="1:11" ht="15" x14ac:dyDescent="0.2">
      <c r="B46" s="12"/>
      <c r="C46" s="13" t="s">
        <v>45</v>
      </c>
      <c r="D46" s="23"/>
      <c r="E46" s="23" t="s">
        <v>187</v>
      </c>
      <c r="F46" s="23" t="s">
        <v>192</v>
      </c>
      <c r="G46" s="23" t="s">
        <v>62</v>
      </c>
      <c r="H46" s="23"/>
      <c r="I46" s="162">
        <f>I48+I49+I51</f>
        <v>1439.3</v>
      </c>
      <c r="J46" s="162">
        <f>J48+J50+J52</f>
        <v>1289.75</v>
      </c>
      <c r="K46" s="162">
        <f>K48+K50+K52</f>
        <v>1289.75</v>
      </c>
    </row>
    <row r="47" spans="1:11" ht="25.5" x14ac:dyDescent="0.2">
      <c r="B47" s="12"/>
      <c r="C47" s="33" t="s">
        <v>151</v>
      </c>
      <c r="D47" s="20"/>
      <c r="E47" s="23" t="s">
        <v>187</v>
      </c>
      <c r="F47" s="23" t="s">
        <v>192</v>
      </c>
      <c r="G47" s="23" t="s">
        <v>152</v>
      </c>
      <c r="H47" s="20"/>
      <c r="I47" s="162">
        <f>I48</f>
        <v>13.1</v>
      </c>
      <c r="J47" s="162">
        <f>J48</f>
        <v>13.55</v>
      </c>
      <c r="K47" s="162">
        <f>K48</f>
        <v>13.55</v>
      </c>
    </row>
    <row r="48" spans="1:11" ht="15" x14ac:dyDescent="0.2">
      <c r="B48" s="12"/>
      <c r="C48" s="26" t="s">
        <v>68</v>
      </c>
      <c r="D48" s="20"/>
      <c r="E48" s="23" t="s">
        <v>187</v>
      </c>
      <c r="F48" s="23" t="s">
        <v>192</v>
      </c>
      <c r="G48" s="23" t="s">
        <v>152</v>
      </c>
      <c r="H48" s="23" t="s">
        <v>72</v>
      </c>
      <c r="I48" s="162">
        <v>13.1</v>
      </c>
      <c r="J48" s="162">
        <v>13.55</v>
      </c>
      <c r="K48" s="162">
        <v>13.55</v>
      </c>
    </row>
    <row r="49" spans="2:11" ht="51" x14ac:dyDescent="0.2">
      <c r="B49" s="12"/>
      <c r="C49" s="29" t="s">
        <v>156</v>
      </c>
      <c r="D49" s="20"/>
      <c r="E49" s="23" t="s">
        <v>187</v>
      </c>
      <c r="F49" s="23" t="s">
        <v>192</v>
      </c>
      <c r="G49" s="23" t="s">
        <v>157</v>
      </c>
      <c r="H49" s="23"/>
      <c r="I49" s="162">
        <f>I50</f>
        <v>18</v>
      </c>
      <c r="J49" s="162">
        <f>J50</f>
        <v>18</v>
      </c>
      <c r="K49" s="162">
        <f>K50</f>
        <v>18</v>
      </c>
    </row>
    <row r="50" spans="2:11" ht="38.25" x14ac:dyDescent="0.2">
      <c r="B50" s="12"/>
      <c r="C50" s="26" t="s">
        <v>67</v>
      </c>
      <c r="D50" s="20"/>
      <c r="E50" s="23" t="s">
        <v>187</v>
      </c>
      <c r="F50" s="23" t="s">
        <v>192</v>
      </c>
      <c r="G50" s="23" t="s">
        <v>157</v>
      </c>
      <c r="H50" s="23" t="s">
        <v>70</v>
      </c>
      <c r="I50" s="162">
        <v>18</v>
      </c>
      <c r="J50" s="162">
        <v>18</v>
      </c>
      <c r="K50" s="162">
        <v>18</v>
      </c>
    </row>
    <row r="51" spans="2:11" ht="38.25" x14ac:dyDescent="0.2">
      <c r="B51" s="12"/>
      <c r="C51" s="29" t="s">
        <v>104</v>
      </c>
      <c r="D51" s="20"/>
      <c r="E51" s="23" t="s">
        <v>187</v>
      </c>
      <c r="F51" s="23" t="s">
        <v>192</v>
      </c>
      <c r="G51" s="23" t="s">
        <v>63</v>
      </c>
      <c r="H51" s="23"/>
      <c r="I51" s="162">
        <f>I52</f>
        <v>1408.2</v>
      </c>
      <c r="J51" s="162">
        <f>J52</f>
        <v>1258.2</v>
      </c>
      <c r="K51" s="162">
        <f>K52</f>
        <v>1258.2</v>
      </c>
    </row>
    <row r="52" spans="2:11" ht="38.25" x14ac:dyDescent="0.2">
      <c r="B52" s="12"/>
      <c r="C52" s="26" t="s">
        <v>67</v>
      </c>
      <c r="D52" s="20"/>
      <c r="E52" s="23" t="s">
        <v>187</v>
      </c>
      <c r="F52" s="23" t="s">
        <v>192</v>
      </c>
      <c r="G52" s="23" t="s">
        <v>63</v>
      </c>
      <c r="H52" s="23" t="s">
        <v>70</v>
      </c>
      <c r="I52" s="162">
        <v>1408.2</v>
      </c>
      <c r="J52" s="162">
        <v>1258.2</v>
      </c>
      <c r="K52" s="162">
        <v>1258.2</v>
      </c>
    </row>
    <row r="53" spans="2:11" ht="14.25" x14ac:dyDescent="0.2">
      <c r="B53" s="12"/>
      <c r="C53" s="181" t="s">
        <v>340</v>
      </c>
      <c r="D53" s="20"/>
      <c r="E53" s="20" t="s">
        <v>193</v>
      </c>
      <c r="F53" s="20" t="s">
        <v>188</v>
      </c>
      <c r="G53" s="20"/>
      <c r="H53" s="20"/>
      <c r="I53" s="161">
        <f t="shared" ref="I53:K56" si="4">I54</f>
        <v>346.4</v>
      </c>
      <c r="J53" s="161">
        <f t="shared" si="4"/>
        <v>380.3</v>
      </c>
      <c r="K53" s="161">
        <f t="shared" si="4"/>
        <v>414.8</v>
      </c>
    </row>
    <row r="54" spans="2:11" ht="14.25" x14ac:dyDescent="0.2">
      <c r="B54" s="12"/>
      <c r="C54" s="27" t="s">
        <v>229</v>
      </c>
      <c r="D54" s="20"/>
      <c r="E54" s="20" t="s">
        <v>193</v>
      </c>
      <c r="F54" s="20" t="s">
        <v>194</v>
      </c>
      <c r="G54" s="20"/>
      <c r="H54" s="20"/>
      <c r="I54" s="161">
        <f t="shared" si="4"/>
        <v>346.4</v>
      </c>
      <c r="J54" s="161">
        <f t="shared" si="4"/>
        <v>380.3</v>
      </c>
      <c r="K54" s="161">
        <f t="shared" si="4"/>
        <v>414.8</v>
      </c>
    </row>
    <row r="55" spans="2:11" ht="51" x14ac:dyDescent="0.2">
      <c r="B55" s="12"/>
      <c r="C55" s="19" t="s">
        <v>78</v>
      </c>
      <c r="D55" s="20"/>
      <c r="E55" s="20" t="s">
        <v>193</v>
      </c>
      <c r="F55" s="20" t="s">
        <v>194</v>
      </c>
      <c r="G55" s="20" t="s">
        <v>28</v>
      </c>
      <c r="H55" s="20"/>
      <c r="I55" s="161">
        <f t="shared" si="4"/>
        <v>346.4</v>
      </c>
      <c r="J55" s="161">
        <f t="shared" si="4"/>
        <v>380.3</v>
      </c>
      <c r="K55" s="161">
        <f t="shared" si="4"/>
        <v>414.8</v>
      </c>
    </row>
    <row r="56" spans="2:11" ht="15" x14ac:dyDescent="0.2">
      <c r="B56" s="12"/>
      <c r="C56" s="34" t="s">
        <v>45</v>
      </c>
      <c r="D56" s="65"/>
      <c r="E56" s="23" t="s">
        <v>193</v>
      </c>
      <c r="F56" s="23" t="s">
        <v>194</v>
      </c>
      <c r="G56" s="24" t="s">
        <v>41</v>
      </c>
      <c r="H56" s="24"/>
      <c r="I56" s="162">
        <f t="shared" si="4"/>
        <v>346.4</v>
      </c>
      <c r="J56" s="162">
        <f t="shared" si="4"/>
        <v>380.3</v>
      </c>
      <c r="K56" s="162">
        <f t="shared" si="4"/>
        <v>414.8</v>
      </c>
    </row>
    <row r="57" spans="2:11" ht="15" x14ac:dyDescent="0.2">
      <c r="B57" s="12"/>
      <c r="C57" s="34" t="s">
        <v>45</v>
      </c>
      <c r="D57" s="66"/>
      <c r="E57" s="23" t="s">
        <v>193</v>
      </c>
      <c r="F57" s="23" t="s">
        <v>194</v>
      </c>
      <c r="G57" s="67" t="s">
        <v>48</v>
      </c>
      <c r="H57" s="67"/>
      <c r="I57" s="164">
        <f t="shared" ref="I57:K58" si="5">I58</f>
        <v>346.4</v>
      </c>
      <c r="J57" s="164">
        <f t="shared" si="5"/>
        <v>380.3</v>
      </c>
      <c r="K57" s="164">
        <f t="shared" si="5"/>
        <v>414.8</v>
      </c>
    </row>
    <row r="58" spans="2:11" ht="38.25" x14ac:dyDescent="0.2">
      <c r="B58" s="12"/>
      <c r="C58" s="68" t="s">
        <v>121</v>
      </c>
      <c r="D58" s="69"/>
      <c r="E58" s="23" t="s">
        <v>193</v>
      </c>
      <c r="F58" s="23" t="s">
        <v>194</v>
      </c>
      <c r="G58" s="70" t="s">
        <v>122</v>
      </c>
      <c r="H58" s="69"/>
      <c r="I58" s="164">
        <f t="shared" si="5"/>
        <v>346.4</v>
      </c>
      <c r="J58" s="164">
        <f t="shared" si="5"/>
        <v>380.3</v>
      </c>
      <c r="K58" s="164">
        <f t="shared" si="5"/>
        <v>414.8</v>
      </c>
    </row>
    <row r="59" spans="2:11" ht="30.75" customHeight="1" x14ac:dyDescent="0.2">
      <c r="B59" s="12"/>
      <c r="C59" s="35" t="s">
        <v>66</v>
      </c>
      <c r="D59" s="69"/>
      <c r="E59" s="23" t="s">
        <v>193</v>
      </c>
      <c r="F59" s="23" t="s">
        <v>194</v>
      </c>
      <c r="G59" s="70" t="s">
        <v>122</v>
      </c>
      <c r="H59" s="69" t="s">
        <v>69</v>
      </c>
      <c r="I59" s="164">
        <v>346.4</v>
      </c>
      <c r="J59" s="164">
        <v>380.3</v>
      </c>
      <c r="K59" s="164">
        <v>414.8</v>
      </c>
    </row>
    <row r="60" spans="2:11" ht="27.75" customHeight="1" x14ac:dyDescent="0.2">
      <c r="B60" s="50"/>
      <c r="C60" s="182" t="s">
        <v>341</v>
      </c>
      <c r="D60" s="20"/>
      <c r="E60" s="20" t="s">
        <v>194</v>
      </c>
      <c r="F60" s="20" t="s">
        <v>188</v>
      </c>
      <c r="G60" s="20"/>
      <c r="H60" s="20"/>
      <c r="I60" s="161">
        <f>I61+I70</f>
        <v>6301.52</v>
      </c>
      <c r="J60" s="161">
        <f>J61+J70</f>
        <v>1866.52</v>
      </c>
      <c r="K60" s="161">
        <f>K61+K70</f>
        <v>1596.52</v>
      </c>
    </row>
    <row r="61" spans="2:11" ht="36.75" customHeight="1" x14ac:dyDescent="0.2">
      <c r="B61" s="12"/>
      <c r="C61" s="201" t="s">
        <v>220</v>
      </c>
      <c r="D61" s="23"/>
      <c r="E61" s="20" t="s">
        <v>194</v>
      </c>
      <c r="F61" s="20" t="s">
        <v>199</v>
      </c>
      <c r="G61" s="23"/>
      <c r="H61" s="23"/>
      <c r="I61" s="161">
        <f>I62</f>
        <v>6298</v>
      </c>
      <c r="J61" s="161">
        <f>J62</f>
        <v>1863</v>
      </c>
      <c r="K61" s="161">
        <f>K62</f>
        <v>1593</v>
      </c>
    </row>
    <row r="62" spans="2:11" ht="42" customHeight="1" x14ac:dyDescent="0.2">
      <c r="B62" s="12"/>
      <c r="C62" s="62" t="s">
        <v>264</v>
      </c>
      <c r="D62" s="20"/>
      <c r="E62" s="20" t="s">
        <v>194</v>
      </c>
      <c r="F62" s="20" t="s">
        <v>199</v>
      </c>
      <c r="G62" s="20" t="s">
        <v>29</v>
      </c>
      <c r="H62" s="20"/>
      <c r="I62" s="161">
        <f>I64+I67</f>
        <v>6298</v>
      </c>
      <c r="J62" s="161">
        <f>J64+J67</f>
        <v>1863</v>
      </c>
      <c r="K62" s="161">
        <f>K64+K67</f>
        <v>1593</v>
      </c>
    </row>
    <row r="63" spans="2:11" ht="20.25" customHeight="1" x14ac:dyDescent="0.2">
      <c r="B63" s="12"/>
      <c r="C63" s="151" t="s">
        <v>276</v>
      </c>
      <c r="D63" s="20"/>
      <c r="E63" s="23" t="s">
        <v>194</v>
      </c>
      <c r="F63" s="23" t="s">
        <v>199</v>
      </c>
      <c r="G63" s="23" t="s">
        <v>295</v>
      </c>
      <c r="H63" s="20"/>
      <c r="I63" s="161">
        <f>I64+I69</f>
        <v>6298</v>
      </c>
      <c r="J63" s="161">
        <f>J64+J69</f>
        <v>1863</v>
      </c>
      <c r="K63" s="161">
        <f>K64+K69</f>
        <v>1593</v>
      </c>
    </row>
    <row r="64" spans="2:11" ht="51" customHeight="1" x14ac:dyDescent="0.2">
      <c r="B64" s="12"/>
      <c r="C64" s="13" t="s">
        <v>296</v>
      </c>
      <c r="D64" s="23"/>
      <c r="E64" s="23" t="s">
        <v>194</v>
      </c>
      <c r="F64" s="23" t="s">
        <v>199</v>
      </c>
      <c r="G64" s="23" t="s">
        <v>297</v>
      </c>
      <c r="H64" s="24"/>
      <c r="I64" s="162">
        <f t="shared" ref="I64:K65" si="6">I65</f>
        <v>3922</v>
      </c>
      <c r="J64" s="162">
        <f t="shared" si="6"/>
        <v>792</v>
      </c>
      <c r="K64" s="162">
        <f t="shared" si="6"/>
        <v>742</v>
      </c>
    </row>
    <row r="65" spans="1:12" ht="40.5" customHeight="1" x14ac:dyDescent="0.2">
      <c r="B65" s="12"/>
      <c r="C65" s="29" t="s">
        <v>178</v>
      </c>
      <c r="D65" s="23"/>
      <c r="E65" s="23" t="s">
        <v>194</v>
      </c>
      <c r="F65" s="23" t="s">
        <v>199</v>
      </c>
      <c r="G65" s="23" t="s">
        <v>298</v>
      </c>
      <c r="H65" s="24"/>
      <c r="I65" s="162">
        <f t="shared" si="6"/>
        <v>3922</v>
      </c>
      <c r="J65" s="162">
        <f t="shared" si="6"/>
        <v>792</v>
      </c>
      <c r="K65" s="162">
        <f t="shared" si="6"/>
        <v>742</v>
      </c>
    </row>
    <row r="66" spans="1:12" ht="30" customHeight="1" x14ac:dyDescent="0.2">
      <c r="B66" s="12"/>
      <c r="C66" s="26" t="s">
        <v>146</v>
      </c>
      <c r="D66" s="23"/>
      <c r="E66" s="23" t="s">
        <v>194</v>
      </c>
      <c r="F66" s="23" t="s">
        <v>199</v>
      </c>
      <c r="G66" s="23" t="s">
        <v>298</v>
      </c>
      <c r="H66" s="24">
        <v>240</v>
      </c>
      <c r="I66" s="162">
        <v>3922</v>
      </c>
      <c r="J66" s="162">
        <v>792</v>
      </c>
      <c r="K66" s="162">
        <v>742</v>
      </c>
    </row>
    <row r="67" spans="1:12" ht="25.5" x14ac:dyDescent="0.2">
      <c r="B67" s="12"/>
      <c r="C67" s="13" t="s">
        <v>301</v>
      </c>
      <c r="D67" s="23"/>
      <c r="E67" s="23" t="s">
        <v>194</v>
      </c>
      <c r="F67" s="23" t="s">
        <v>199</v>
      </c>
      <c r="G67" s="23" t="s">
        <v>299</v>
      </c>
      <c r="H67" s="24"/>
      <c r="I67" s="162">
        <f t="shared" ref="I67:K68" si="7">I68</f>
        <v>2376</v>
      </c>
      <c r="J67" s="162">
        <f t="shared" si="7"/>
        <v>1071</v>
      </c>
      <c r="K67" s="162">
        <f t="shared" si="7"/>
        <v>851</v>
      </c>
    </row>
    <row r="68" spans="1:12" ht="30.75" customHeight="1" x14ac:dyDescent="0.2">
      <c r="B68" s="12"/>
      <c r="C68" s="29" t="s">
        <v>94</v>
      </c>
      <c r="D68" s="23"/>
      <c r="E68" s="23" t="s">
        <v>194</v>
      </c>
      <c r="F68" s="23" t="s">
        <v>199</v>
      </c>
      <c r="G68" s="23" t="s">
        <v>300</v>
      </c>
      <c r="H68" s="24"/>
      <c r="I68" s="162">
        <f t="shared" si="7"/>
        <v>2376</v>
      </c>
      <c r="J68" s="162">
        <f t="shared" si="7"/>
        <v>1071</v>
      </c>
      <c r="K68" s="162">
        <f t="shared" si="7"/>
        <v>851</v>
      </c>
    </row>
    <row r="69" spans="1:12" ht="40.5" customHeight="1" x14ac:dyDescent="0.2">
      <c r="B69" s="12"/>
      <c r="C69" s="26" t="s">
        <v>67</v>
      </c>
      <c r="D69" s="23"/>
      <c r="E69" s="23" t="s">
        <v>194</v>
      </c>
      <c r="F69" s="23" t="s">
        <v>199</v>
      </c>
      <c r="G69" s="23" t="s">
        <v>300</v>
      </c>
      <c r="H69" s="24">
        <v>240</v>
      </c>
      <c r="I69" s="162">
        <v>2376</v>
      </c>
      <c r="J69" s="162">
        <v>1071</v>
      </c>
      <c r="K69" s="162">
        <v>851</v>
      </c>
    </row>
    <row r="70" spans="1:12" ht="48.75" customHeight="1" x14ac:dyDescent="0.2">
      <c r="B70" s="12"/>
      <c r="C70" s="62" t="s">
        <v>326</v>
      </c>
      <c r="D70" s="23"/>
      <c r="E70" s="20" t="s">
        <v>194</v>
      </c>
      <c r="F70" s="20" t="s">
        <v>196</v>
      </c>
      <c r="G70" s="23"/>
      <c r="H70" s="24"/>
      <c r="I70" s="161">
        <f>I71</f>
        <v>3.52</v>
      </c>
      <c r="J70" s="161">
        <f t="shared" ref="J70:K73" si="8">J71</f>
        <v>3.52</v>
      </c>
      <c r="K70" s="161">
        <f>K71</f>
        <v>3.52</v>
      </c>
    </row>
    <row r="71" spans="1:12" ht="63" customHeight="1" x14ac:dyDescent="0.2">
      <c r="B71" s="12"/>
      <c r="C71" s="13" t="s">
        <v>75</v>
      </c>
      <c r="D71" s="23"/>
      <c r="E71" s="23" t="s">
        <v>194</v>
      </c>
      <c r="F71" s="23" t="s">
        <v>196</v>
      </c>
      <c r="G71" s="23" t="s">
        <v>46</v>
      </c>
      <c r="H71" s="24"/>
      <c r="I71" s="162">
        <f>I72</f>
        <v>3.52</v>
      </c>
      <c r="J71" s="162">
        <f t="shared" si="8"/>
        <v>3.52</v>
      </c>
      <c r="K71" s="162">
        <f t="shared" si="8"/>
        <v>3.52</v>
      </c>
    </row>
    <row r="72" spans="1:12" ht="19.5" customHeight="1" x14ac:dyDescent="0.2">
      <c r="B72" s="12"/>
      <c r="C72" s="13" t="s">
        <v>45</v>
      </c>
      <c r="D72" s="23"/>
      <c r="E72" s="23" t="s">
        <v>194</v>
      </c>
      <c r="F72" s="23" t="s">
        <v>196</v>
      </c>
      <c r="G72" s="23" t="s">
        <v>47</v>
      </c>
      <c r="H72" s="24"/>
      <c r="I72" s="162">
        <f>I73</f>
        <v>3.52</v>
      </c>
      <c r="J72" s="162">
        <f t="shared" si="8"/>
        <v>3.52</v>
      </c>
      <c r="K72" s="162">
        <f t="shared" si="8"/>
        <v>3.52</v>
      </c>
    </row>
    <row r="73" spans="1:12" ht="87.75" customHeight="1" x14ac:dyDescent="0.2">
      <c r="B73" s="12"/>
      <c r="C73" s="32" t="s">
        <v>93</v>
      </c>
      <c r="D73" s="23"/>
      <c r="E73" s="23" t="s">
        <v>194</v>
      </c>
      <c r="F73" s="23" t="s">
        <v>196</v>
      </c>
      <c r="G73" s="23" t="s">
        <v>60</v>
      </c>
      <c r="H73" s="23"/>
      <c r="I73" s="162">
        <f>I74</f>
        <v>3.52</v>
      </c>
      <c r="J73" s="162">
        <f t="shared" si="8"/>
        <v>3.52</v>
      </c>
      <c r="K73" s="162">
        <f t="shared" si="8"/>
        <v>3.52</v>
      </c>
    </row>
    <row r="74" spans="1:12" ht="39.75" customHeight="1" x14ac:dyDescent="0.2">
      <c r="B74" s="12"/>
      <c r="C74" s="26" t="s">
        <v>67</v>
      </c>
      <c r="D74" s="23"/>
      <c r="E74" s="23" t="s">
        <v>194</v>
      </c>
      <c r="F74" s="23" t="s">
        <v>196</v>
      </c>
      <c r="G74" s="23" t="s">
        <v>60</v>
      </c>
      <c r="H74" s="23" t="s">
        <v>70</v>
      </c>
      <c r="I74" s="162">
        <v>3.52</v>
      </c>
      <c r="J74" s="162">
        <v>3.52</v>
      </c>
      <c r="K74" s="162">
        <v>3.52</v>
      </c>
    </row>
    <row r="75" spans="1:12" s="2" customFormat="1" ht="18" customHeight="1" x14ac:dyDescent="0.2">
      <c r="A75" s="45"/>
      <c r="B75" s="12"/>
      <c r="C75" s="181" t="s">
        <v>342</v>
      </c>
      <c r="D75" s="20"/>
      <c r="E75" s="20" t="s">
        <v>189</v>
      </c>
      <c r="F75" s="20" t="s">
        <v>188</v>
      </c>
      <c r="G75" s="20" t="s">
        <v>8</v>
      </c>
      <c r="H75" s="20" t="s">
        <v>8</v>
      </c>
      <c r="I75" s="161">
        <f>I76+I94</f>
        <v>9463.941780000001</v>
      </c>
      <c r="J75" s="161">
        <f>J76+J94</f>
        <v>17676.3092</v>
      </c>
      <c r="K75" s="161">
        <f>K76+K94</f>
        <v>6880</v>
      </c>
    </row>
    <row r="76" spans="1:12" s="2" customFormat="1" ht="28.5" customHeight="1" x14ac:dyDescent="0.2">
      <c r="A76" s="45"/>
      <c r="B76" s="12"/>
      <c r="C76" s="110" t="s">
        <v>17</v>
      </c>
      <c r="D76" s="20"/>
      <c r="E76" s="20" t="s">
        <v>189</v>
      </c>
      <c r="F76" s="20" t="s">
        <v>195</v>
      </c>
      <c r="G76" s="20"/>
      <c r="H76" s="20"/>
      <c r="I76" s="161">
        <f>I77+I89</f>
        <v>7883.7777800000003</v>
      </c>
      <c r="J76" s="161">
        <f>J77</f>
        <v>15646.3092</v>
      </c>
      <c r="K76" s="161">
        <f>K77</f>
        <v>5150</v>
      </c>
    </row>
    <row r="77" spans="1:12" s="2" customFormat="1" ht="59.25" customHeight="1" x14ac:dyDescent="0.2">
      <c r="A77" s="45"/>
      <c r="B77" s="12"/>
      <c r="C77" s="27" t="s">
        <v>265</v>
      </c>
      <c r="D77" s="20"/>
      <c r="E77" s="20" t="s">
        <v>189</v>
      </c>
      <c r="F77" s="20" t="s">
        <v>195</v>
      </c>
      <c r="G77" s="20" t="s">
        <v>33</v>
      </c>
      <c r="H77" s="36"/>
      <c r="I77" s="165">
        <f>I78+I85</f>
        <v>6750</v>
      </c>
      <c r="J77" s="165">
        <f>J78+J85</f>
        <v>15646.3092</v>
      </c>
      <c r="K77" s="165">
        <f>K78+K85</f>
        <v>5150</v>
      </c>
      <c r="L77" s="180"/>
    </row>
    <row r="78" spans="1:12" s="2" customFormat="1" ht="15" x14ac:dyDescent="0.2">
      <c r="A78" s="45"/>
      <c r="B78" s="12"/>
      <c r="C78" s="151" t="s">
        <v>276</v>
      </c>
      <c r="D78" s="23"/>
      <c r="E78" s="23" t="s">
        <v>189</v>
      </c>
      <c r="F78" s="23" t="s">
        <v>195</v>
      </c>
      <c r="G78" s="23" t="s">
        <v>313</v>
      </c>
      <c r="H78" s="24"/>
      <c r="I78" s="162">
        <f>I79+I84</f>
        <v>6750</v>
      </c>
      <c r="J78" s="162">
        <f>J79+J84</f>
        <v>3383.15897</v>
      </c>
      <c r="K78" s="162">
        <f>K79+K84</f>
        <v>5150</v>
      </c>
    </row>
    <row r="79" spans="1:12" s="2" customFormat="1" ht="96.75" customHeight="1" x14ac:dyDescent="0.2">
      <c r="A79" s="45"/>
      <c r="B79" s="12"/>
      <c r="C79" s="13" t="s">
        <v>314</v>
      </c>
      <c r="D79" s="23"/>
      <c r="E79" s="23" t="s">
        <v>189</v>
      </c>
      <c r="F79" s="23" t="s">
        <v>195</v>
      </c>
      <c r="G79" s="23" t="s">
        <v>315</v>
      </c>
      <c r="H79" s="24"/>
      <c r="I79" s="162">
        <f>I81</f>
        <v>2850</v>
      </c>
      <c r="J79" s="162">
        <f>J81</f>
        <v>1183.15897</v>
      </c>
      <c r="K79" s="162">
        <f>K81</f>
        <v>2950</v>
      </c>
    </row>
    <row r="80" spans="1:12" s="2" customFormat="1" ht="48" customHeight="1" x14ac:dyDescent="0.2">
      <c r="A80" s="45"/>
      <c r="B80" s="12"/>
      <c r="C80" s="200" t="s">
        <v>323</v>
      </c>
      <c r="D80" s="146"/>
      <c r="E80" s="23" t="s">
        <v>189</v>
      </c>
      <c r="F80" s="23" t="s">
        <v>195</v>
      </c>
      <c r="G80" s="147" t="s">
        <v>316</v>
      </c>
      <c r="H80" s="24"/>
      <c r="I80" s="162">
        <f>I81</f>
        <v>2850</v>
      </c>
      <c r="J80" s="162">
        <f>J81</f>
        <v>1183.15897</v>
      </c>
      <c r="K80" s="162">
        <f>K81</f>
        <v>2950</v>
      </c>
    </row>
    <row r="81" spans="1:11" s="2" customFormat="1" ht="43.5" customHeight="1" x14ac:dyDescent="0.2">
      <c r="A81" s="45"/>
      <c r="B81" s="12"/>
      <c r="C81" s="26" t="s">
        <v>67</v>
      </c>
      <c r="D81" s="23"/>
      <c r="E81" s="23" t="s">
        <v>189</v>
      </c>
      <c r="F81" s="23" t="s">
        <v>195</v>
      </c>
      <c r="G81" s="23" t="s">
        <v>316</v>
      </c>
      <c r="H81" s="23" t="s">
        <v>70</v>
      </c>
      <c r="I81" s="162">
        <v>2850</v>
      </c>
      <c r="J81" s="162">
        <v>1183.15897</v>
      </c>
      <c r="K81" s="162">
        <v>2950</v>
      </c>
    </row>
    <row r="82" spans="1:11" s="2" customFormat="1" ht="38.25" customHeight="1" x14ac:dyDescent="0.2">
      <c r="A82" s="45"/>
      <c r="B82" s="12"/>
      <c r="C82" s="26" t="s">
        <v>317</v>
      </c>
      <c r="D82" s="23"/>
      <c r="E82" s="23" t="s">
        <v>189</v>
      </c>
      <c r="F82" s="23" t="s">
        <v>195</v>
      </c>
      <c r="G82" s="23" t="s">
        <v>318</v>
      </c>
      <c r="H82" s="23"/>
      <c r="I82" s="162">
        <f t="shared" ref="I82:K83" si="9">I83</f>
        <v>3900</v>
      </c>
      <c r="J82" s="162">
        <f t="shared" si="9"/>
        <v>2200</v>
      </c>
      <c r="K82" s="162">
        <f t="shared" si="9"/>
        <v>2200</v>
      </c>
    </row>
    <row r="83" spans="1:11" s="2" customFormat="1" ht="48.75" customHeight="1" x14ac:dyDescent="0.2">
      <c r="A83" s="45"/>
      <c r="B83" s="12"/>
      <c r="C83" s="29" t="s">
        <v>126</v>
      </c>
      <c r="D83" s="23"/>
      <c r="E83" s="23" t="s">
        <v>189</v>
      </c>
      <c r="F83" s="23" t="s">
        <v>195</v>
      </c>
      <c r="G83" s="23" t="s">
        <v>319</v>
      </c>
      <c r="H83" s="23"/>
      <c r="I83" s="162">
        <f t="shared" si="9"/>
        <v>3900</v>
      </c>
      <c r="J83" s="162">
        <f t="shared" si="9"/>
        <v>2200</v>
      </c>
      <c r="K83" s="162">
        <f t="shared" si="9"/>
        <v>2200</v>
      </c>
    </row>
    <row r="84" spans="1:11" s="2" customFormat="1" ht="36.75" customHeight="1" x14ac:dyDescent="0.2">
      <c r="A84" s="45"/>
      <c r="B84" s="12"/>
      <c r="C84" s="26" t="s">
        <v>67</v>
      </c>
      <c r="D84" s="23"/>
      <c r="E84" s="23" t="s">
        <v>189</v>
      </c>
      <c r="F84" s="23" t="s">
        <v>195</v>
      </c>
      <c r="G84" s="23" t="s">
        <v>319</v>
      </c>
      <c r="H84" s="23" t="s">
        <v>70</v>
      </c>
      <c r="I84" s="162">
        <v>3900</v>
      </c>
      <c r="J84" s="162">
        <v>2200</v>
      </c>
      <c r="K84" s="162">
        <v>2200</v>
      </c>
    </row>
    <row r="85" spans="1:11" s="2" customFormat="1" ht="20.25" customHeight="1" x14ac:dyDescent="0.2">
      <c r="A85" s="45"/>
      <c r="B85" s="12"/>
      <c r="C85" s="199" t="s">
        <v>361</v>
      </c>
      <c r="D85" s="23"/>
      <c r="E85" s="23" t="s">
        <v>189</v>
      </c>
      <c r="F85" s="23" t="s">
        <v>195</v>
      </c>
      <c r="G85" s="23" t="s">
        <v>383</v>
      </c>
      <c r="H85" s="23"/>
      <c r="I85" s="162">
        <f t="shared" ref="I85:K87" si="10">I86</f>
        <v>0</v>
      </c>
      <c r="J85" s="162">
        <f t="shared" si="10"/>
        <v>12263.150229999999</v>
      </c>
      <c r="K85" s="162">
        <f t="shared" si="10"/>
        <v>0</v>
      </c>
    </row>
    <row r="86" spans="1:11" s="2" customFormat="1" ht="36" customHeight="1" x14ac:dyDescent="0.2">
      <c r="A86" s="45"/>
      <c r="B86" s="12"/>
      <c r="C86" s="199" t="s">
        <v>382</v>
      </c>
      <c r="D86" s="23"/>
      <c r="E86" s="23" t="s">
        <v>189</v>
      </c>
      <c r="F86" s="23" t="s">
        <v>195</v>
      </c>
      <c r="G86" s="23" t="s">
        <v>384</v>
      </c>
      <c r="H86" s="23"/>
      <c r="I86" s="162">
        <f t="shared" si="10"/>
        <v>0</v>
      </c>
      <c r="J86" s="162">
        <f t="shared" si="10"/>
        <v>12263.150229999999</v>
      </c>
      <c r="K86" s="162">
        <f t="shared" si="10"/>
        <v>0</v>
      </c>
    </row>
    <row r="87" spans="1:11" s="2" customFormat="1" ht="62.25" customHeight="1" x14ac:dyDescent="0.2">
      <c r="A87" s="45"/>
      <c r="B87" s="12"/>
      <c r="C87" s="29" t="s">
        <v>233</v>
      </c>
      <c r="D87" s="23"/>
      <c r="E87" s="23" t="s">
        <v>189</v>
      </c>
      <c r="F87" s="23" t="s">
        <v>195</v>
      </c>
      <c r="G87" s="23" t="s">
        <v>385</v>
      </c>
      <c r="H87" s="23"/>
      <c r="I87" s="162">
        <f t="shared" si="10"/>
        <v>0</v>
      </c>
      <c r="J87" s="162">
        <f t="shared" si="10"/>
        <v>12263.150229999999</v>
      </c>
      <c r="K87" s="162">
        <f t="shared" si="10"/>
        <v>0</v>
      </c>
    </row>
    <row r="88" spans="1:11" s="2" customFormat="1" ht="43.5" customHeight="1" x14ac:dyDescent="0.2">
      <c r="A88" s="45"/>
      <c r="B88" s="12"/>
      <c r="C88" s="26" t="s">
        <v>67</v>
      </c>
      <c r="D88" s="23"/>
      <c r="E88" s="23" t="s">
        <v>189</v>
      </c>
      <c r="F88" s="23" t="s">
        <v>195</v>
      </c>
      <c r="G88" s="23" t="s">
        <v>385</v>
      </c>
      <c r="H88" s="23" t="s">
        <v>70</v>
      </c>
      <c r="I88" s="162">
        <v>0</v>
      </c>
      <c r="J88" s="162">
        <v>12263.150229999999</v>
      </c>
      <c r="K88" s="162">
        <v>0</v>
      </c>
    </row>
    <row r="89" spans="1:11" s="2" customFormat="1" ht="48" customHeight="1" x14ac:dyDescent="0.2">
      <c r="A89" s="45"/>
      <c r="B89" s="12"/>
      <c r="C89" s="27" t="s">
        <v>268</v>
      </c>
      <c r="D89" s="20"/>
      <c r="E89" s="20" t="s">
        <v>189</v>
      </c>
      <c r="F89" s="20" t="s">
        <v>195</v>
      </c>
      <c r="G89" s="20" t="s">
        <v>108</v>
      </c>
      <c r="H89" s="36"/>
      <c r="I89" s="163">
        <f>I91</f>
        <v>1133.7777799999999</v>
      </c>
      <c r="J89" s="163">
        <f>J91</f>
        <v>0</v>
      </c>
      <c r="K89" s="163">
        <f>K91</f>
        <v>0</v>
      </c>
    </row>
    <row r="90" spans="1:11" s="2" customFormat="1" ht="20.25" customHeight="1" x14ac:dyDescent="0.2">
      <c r="A90" s="45"/>
      <c r="B90" s="12"/>
      <c r="C90" s="29" t="s">
        <v>279</v>
      </c>
      <c r="D90" s="20"/>
      <c r="E90" s="20" t="s">
        <v>189</v>
      </c>
      <c r="F90" s="20" t="s">
        <v>195</v>
      </c>
      <c r="G90" s="23" t="s">
        <v>285</v>
      </c>
      <c r="H90" s="158"/>
      <c r="I90" s="170">
        <f>I91</f>
        <v>1133.7777799999999</v>
      </c>
      <c r="J90" s="170">
        <f>J91</f>
        <v>0</v>
      </c>
      <c r="K90" s="170">
        <f>K91</f>
        <v>0</v>
      </c>
    </row>
    <row r="91" spans="1:11" s="2" customFormat="1" ht="51" customHeight="1" x14ac:dyDescent="0.2">
      <c r="A91" s="45"/>
      <c r="B91" s="12"/>
      <c r="C91" s="13" t="s">
        <v>390</v>
      </c>
      <c r="D91" s="20"/>
      <c r="E91" s="23" t="s">
        <v>189</v>
      </c>
      <c r="F91" s="23" t="s">
        <v>195</v>
      </c>
      <c r="G91" s="23" t="s">
        <v>287</v>
      </c>
      <c r="H91" s="158"/>
      <c r="I91" s="170">
        <f>I92</f>
        <v>1133.7777799999999</v>
      </c>
      <c r="J91" s="170">
        <f t="shared" ref="J91:K92" si="11">J92</f>
        <v>0</v>
      </c>
      <c r="K91" s="170">
        <f t="shared" si="11"/>
        <v>0</v>
      </c>
    </row>
    <row r="92" spans="1:11" s="2" customFormat="1" ht="63.75" customHeight="1" x14ac:dyDescent="0.2">
      <c r="A92" s="45"/>
      <c r="B92" s="12"/>
      <c r="C92" s="29" t="s">
        <v>139</v>
      </c>
      <c r="D92" s="20"/>
      <c r="E92" s="23" t="s">
        <v>189</v>
      </c>
      <c r="F92" s="23" t="s">
        <v>195</v>
      </c>
      <c r="G92" s="23" t="s">
        <v>288</v>
      </c>
      <c r="H92" s="11"/>
      <c r="I92" s="170">
        <f>I93</f>
        <v>1133.7777799999999</v>
      </c>
      <c r="J92" s="170">
        <f t="shared" si="11"/>
        <v>0</v>
      </c>
      <c r="K92" s="170">
        <f t="shared" si="11"/>
        <v>0</v>
      </c>
    </row>
    <row r="93" spans="1:11" s="2" customFormat="1" ht="39.75" customHeight="1" x14ac:dyDescent="0.2">
      <c r="A93" s="45"/>
      <c r="B93" s="12"/>
      <c r="C93" s="26" t="s">
        <v>110</v>
      </c>
      <c r="D93" s="23"/>
      <c r="E93" s="23" t="s">
        <v>189</v>
      </c>
      <c r="F93" s="23" t="s">
        <v>195</v>
      </c>
      <c r="G93" s="23" t="s">
        <v>288</v>
      </c>
      <c r="H93" s="24">
        <v>240</v>
      </c>
      <c r="I93" s="170">
        <v>1133.7777799999999</v>
      </c>
      <c r="J93" s="170">
        <v>0</v>
      </c>
      <c r="K93" s="170">
        <v>0</v>
      </c>
    </row>
    <row r="94" spans="1:11" s="2" customFormat="1" ht="36.75" customHeight="1" x14ac:dyDescent="0.2">
      <c r="A94" s="45"/>
      <c r="B94" s="12"/>
      <c r="C94" s="145" t="s">
        <v>18</v>
      </c>
      <c r="D94" s="20"/>
      <c r="E94" s="20" t="s">
        <v>189</v>
      </c>
      <c r="F94" s="20" t="s">
        <v>197</v>
      </c>
      <c r="G94" s="23"/>
      <c r="H94" s="24"/>
      <c r="I94" s="161">
        <f>I100+I99</f>
        <v>1580.164</v>
      </c>
      <c r="J94" s="161">
        <f>J100+J99</f>
        <v>2030</v>
      </c>
      <c r="K94" s="161">
        <f>K100+K99</f>
        <v>1730</v>
      </c>
    </row>
    <row r="95" spans="1:11" s="2" customFormat="1" ht="51" customHeight="1" x14ac:dyDescent="0.2">
      <c r="A95" s="45"/>
      <c r="B95" s="12"/>
      <c r="C95" s="152" t="s">
        <v>266</v>
      </c>
      <c r="D95" s="20"/>
      <c r="E95" s="20" t="s">
        <v>189</v>
      </c>
      <c r="F95" s="20" t="s">
        <v>197</v>
      </c>
      <c r="G95" s="153" t="s">
        <v>134</v>
      </c>
      <c r="H95" s="24"/>
      <c r="I95" s="161">
        <f>I96</f>
        <v>20</v>
      </c>
      <c r="J95" s="161">
        <f t="shared" ref="J95:K98" si="12">J96</f>
        <v>20</v>
      </c>
      <c r="K95" s="161">
        <f t="shared" si="12"/>
        <v>20</v>
      </c>
    </row>
    <row r="96" spans="1:11" s="2" customFormat="1" ht="23.25" customHeight="1" x14ac:dyDescent="0.2">
      <c r="A96" s="45"/>
      <c r="B96" s="12"/>
      <c r="C96" s="151" t="s">
        <v>276</v>
      </c>
      <c r="D96" s="20"/>
      <c r="E96" s="23" t="s">
        <v>189</v>
      </c>
      <c r="F96" s="23" t="s">
        <v>197</v>
      </c>
      <c r="G96" s="154" t="s">
        <v>274</v>
      </c>
      <c r="H96" s="24"/>
      <c r="I96" s="162">
        <f>I98</f>
        <v>20</v>
      </c>
      <c r="J96" s="162">
        <f>J98</f>
        <v>20</v>
      </c>
      <c r="K96" s="162">
        <f>K98</f>
        <v>20</v>
      </c>
    </row>
    <row r="97" spans="1:11" s="2" customFormat="1" ht="63.75" customHeight="1" x14ac:dyDescent="0.2">
      <c r="A97" s="45"/>
      <c r="B97" s="12"/>
      <c r="C97" s="155" t="s">
        <v>277</v>
      </c>
      <c r="D97" s="20"/>
      <c r="E97" s="23"/>
      <c r="F97" s="23"/>
      <c r="G97" s="154" t="s">
        <v>278</v>
      </c>
      <c r="H97" s="24"/>
      <c r="I97" s="162">
        <f>I98</f>
        <v>20</v>
      </c>
      <c r="J97" s="162">
        <f>J98</f>
        <v>20</v>
      </c>
      <c r="K97" s="162">
        <f>K98</f>
        <v>20</v>
      </c>
    </row>
    <row r="98" spans="1:11" s="2" customFormat="1" ht="72.75" customHeight="1" x14ac:dyDescent="0.2">
      <c r="A98" s="45"/>
      <c r="B98" s="12"/>
      <c r="C98" s="156" t="s">
        <v>132</v>
      </c>
      <c r="D98" s="20"/>
      <c r="E98" s="23" t="s">
        <v>189</v>
      </c>
      <c r="F98" s="23" t="s">
        <v>197</v>
      </c>
      <c r="G98" s="154" t="s">
        <v>275</v>
      </c>
      <c r="H98" s="24"/>
      <c r="I98" s="162">
        <f>I99</f>
        <v>20</v>
      </c>
      <c r="J98" s="162">
        <f t="shared" si="12"/>
        <v>20</v>
      </c>
      <c r="K98" s="162">
        <f t="shared" si="12"/>
        <v>20</v>
      </c>
    </row>
    <row r="99" spans="1:11" s="2" customFormat="1" ht="30.75" customHeight="1" x14ac:dyDescent="0.2">
      <c r="A99" s="45"/>
      <c r="B99" s="12"/>
      <c r="C99" s="157" t="s">
        <v>133</v>
      </c>
      <c r="D99" s="20"/>
      <c r="E99" s="23" t="s">
        <v>189</v>
      </c>
      <c r="F99" s="23" t="s">
        <v>197</v>
      </c>
      <c r="G99" s="154" t="s">
        <v>275</v>
      </c>
      <c r="H99" s="24">
        <v>630</v>
      </c>
      <c r="I99" s="162">
        <v>20</v>
      </c>
      <c r="J99" s="162">
        <v>20</v>
      </c>
      <c r="K99" s="162">
        <v>20</v>
      </c>
    </row>
    <row r="100" spans="1:11" s="2" customFormat="1" ht="61.5" customHeight="1" x14ac:dyDescent="0.2">
      <c r="A100" s="45"/>
      <c r="B100" s="12"/>
      <c r="C100" s="19" t="s">
        <v>78</v>
      </c>
      <c r="D100" s="23"/>
      <c r="E100" s="20" t="s">
        <v>189</v>
      </c>
      <c r="F100" s="20" t="s">
        <v>197</v>
      </c>
      <c r="G100" s="20" t="s">
        <v>28</v>
      </c>
      <c r="H100" s="20"/>
      <c r="I100" s="161">
        <f t="shared" ref="I100:K101" si="13">I101</f>
        <v>1560.164</v>
      </c>
      <c r="J100" s="161">
        <f t="shared" si="13"/>
        <v>2010</v>
      </c>
      <c r="K100" s="161">
        <f t="shared" si="13"/>
        <v>1710</v>
      </c>
    </row>
    <row r="101" spans="1:11" s="2" customFormat="1" ht="18" customHeight="1" x14ac:dyDescent="0.2">
      <c r="A101" s="45"/>
      <c r="B101" s="12"/>
      <c r="C101" s="13" t="s">
        <v>45</v>
      </c>
      <c r="D101" s="23"/>
      <c r="E101" s="23" t="s">
        <v>189</v>
      </c>
      <c r="F101" s="23" t="s">
        <v>197</v>
      </c>
      <c r="G101" s="23" t="s">
        <v>41</v>
      </c>
      <c r="H101" s="24"/>
      <c r="I101" s="162">
        <f t="shared" si="13"/>
        <v>1560.164</v>
      </c>
      <c r="J101" s="162">
        <f t="shared" si="13"/>
        <v>2010</v>
      </c>
      <c r="K101" s="162">
        <f t="shared" si="13"/>
        <v>1710</v>
      </c>
    </row>
    <row r="102" spans="1:11" s="2" customFormat="1" ht="18" customHeight="1" x14ac:dyDescent="0.2">
      <c r="A102" s="45"/>
      <c r="B102" s="12"/>
      <c r="C102" s="13" t="s">
        <v>45</v>
      </c>
      <c r="D102" s="23"/>
      <c r="E102" s="23" t="s">
        <v>189</v>
      </c>
      <c r="F102" s="23" t="s">
        <v>197</v>
      </c>
      <c r="G102" s="23" t="s">
        <v>48</v>
      </c>
      <c r="H102" s="24"/>
      <c r="I102" s="162">
        <f>I104+I106+I108</f>
        <v>1560.164</v>
      </c>
      <c r="J102" s="162">
        <f>J104+J106+J108</f>
        <v>2010</v>
      </c>
      <c r="K102" s="162">
        <f>K104+K106+K108</f>
        <v>1710</v>
      </c>
    </row>
    <row r="103" spans="1:11" s="2" customFormat="1" ht="24" customHeight="1" x14ac:dyDescent="0.2">
      <c r="A103" s="45"/>
      <c r="B103" s="12"/>
      <c r="C103" s="29" t="s">
        <v>217</v>
      </c>
      <c r="D103" s="23"/>
      <c r="E103" s="23" t="s">
        <v>189</v>
      </c>
      <c r="F103" s="23" t="s">
        <v>197</v>
      </c>
      <c r="G103" s="23" t="s">
        <v>158</v>
      </c>
      <c r="H103" s="20"/>
      <c r="I103" s="162">
        <f>I104</f>
        <v>702.45899999999995</v>
      </c>
      <c r="J103" s="162">
        <f>J104</f>
        <v>900</v>
      </c>
      <c r="K103" s="162">
        <f>K104</f>
        <v>600</v>
      </c>
    </row>
    <row r="104" spans="1:11" s="2" customFormat="1" ht="24" customHeight="1" x14ac:dyDescent="0.2">
      <c r="A104" s="45"/>
      <c r="B104" s="12"/>
      <c r="C104" s="26" t="s">
        <v>67</v>
      </c>
      <c r="D104" s="23"/>
      <c r="E104" s="23" t="s">
        <v>189</v>
      </c>
      <c r="F104" s="23" t="s">
        <v>197</v>
      </c>
      <c r="G104" s="23" t="s">
        <v>158</v>
      </c>
      <c r="H104" s="23" t="s">
        <v>70</v>
      </c>
      <c r="I104" s="162">
        <v>702.45899999999995</v>
      </c>
      <c r="J104" s="162">
        <v>900</v>
      </c>
      <c r="K104" s="162">
        <v>600</v>
      </c>
    </row>
    <row r="105" spans="1:11" s="2" customFormat="1" ht="24" customHeight="1" x14ac:dyDescent="0.2">
      <c r="A105" s="45"/>
      <c r="B105" s="12"/>
      <c r="C105" s="29" t="s">
        <v>96</v>
      </c>
      <c r="D105" s="23"/>
      <c r="E105" s="23" t="s">
        <v>189</v>
      </c>
      <c r="F105" s="23" t="s">
        <v>197</v>
      </c>
      <c r="G105" s="23" t="s">
        <v>49</v>
      </c>
      <c r="H105" s="23"/>
      <c r="I105" s="162">
        <v>110</v>
      </c>
      <c r="J105" s="162">
        <v>110</v>
      </c>
      <c r="K105" s="162">
        <v>110</v>
      </c>
    </row>
    <row r="106" spans="1:11" s="2" customFormat="1" ht="42.75" customHeight="1" x14ac:dyDescent="0.2">
      <c r="A106" s="45"/>
      <c r="B106" s="12"/>
      <c r="C106" s="26" t="s">
        <v>67</v>
      </c>
      <c r="D106" s="23"/>
      <c r="E106" s="23" t="s">
        <v>189</v>
      </c>
      <c r="F106" s="23" t="s">
        <v>197</v>
      </c>
      <c r="G106" s="23" t="s">
        <v>49</v>
      </c>
      <c r="H106" s="23" t="s">
        <v>70</v>
      </c>
      <c r="I106" s="162">
        <v>110</v>
      </c>
      <c r="J106" s="162">
        <v>110</v>
      </c>
      <c r="K106" s="162">
        <v>110</v>
      </c>
    </row>
    <row r="107" spans="1:11" s="2" customFormat="1" ht="27.75" customHeight="1" x14ac:dyDescent="0.2">
      <c r="A107" s="45"/>
      <c r="B107" s="12"/>
      <c r="C107" s="29" t="s">
        <v>171</v>
      </c>
      <c r="D107" s="23"/>
      <c r="E107" s="23" t="s">
        <v>189</v>
      </c>
      <c r="F107" s="23" t="s">
        <v>197</v>
      </c>
      <c r="G107" s="23" t="s">
        <v>172</v>
      </c>
      <c r="H107" s="23"/>
      <c r="I107" s="162">
        <f>I108</f>
        <v>747.70500000000004</v>
      </c>
      <c r="J107" s="162">
        <f>J108</f>
        <v>1000</v>
      </c>
      <c r="K107" s="162">
        <f>K108</f>
        <v>1000</v>
      </c>
    </row>
    <row r="108" spans="1:11" s="2" customFormat="1" ht="24" customHeight="1" x14ac:dyDescent="0.2">
      <c r="A108" s="45"/>
      <c r="B108" s="12"/>
      <c r="C108" s="26" t="s">
        <v>67</v>
      </c>
      <c r="D108" s="23"/>
      <c r="E108" s="23" t="s">
        <v>189</v>
      </c>
      <c r="F108" s="23" t="s">
        <v>197</v>
      </c>
      <c r="G108" s="23" t="s">
        <v>172</v>
      </c>
      <c r="H108" s="23" t="s">
        <v>70</v>
      </c>
      <c r="I108" s="162">
        <v>747.70500000000004</v>
      </c>
      <c r="J108" s="162">
        <v>1000</v>
      </c>
      <c r="K108" s="162">
        <v>1000</v>
      </c>
    </row>
    <row r="109" spans="1:11" s="2" customFormat="1" ht="28.5" customHeight="1" x14ac:dyDescent="0.2">
      <c r="A109" s="45"/>
      <c r="B109" s="12"/>
      <c r="C109" s="181" t="s">
        <v>343</v>
      </c>
      <c r="D109" s="20"/>
      <c r="E109" s="20" t="s">
        <v>198</v>
      </c>
      <c r="F109" s="20" t="s">
        <v>188</v>
      </c>
      <c r="G109" s="23"/>
      <c r="H109" s="23"/>
      <c r="I109" s="161">
        <f>I110+I122+I128</f>
        <v>55963.592409999997</v>
      </c>
      <c r="J109" s="161">
        <f>J110+J122+J128</f>
        <v>45148.476450000002</v>
      </c>
      <c r="K109" s="161">
        <f>K110+K122+K128</f>
        <v>45196.224629999997</v>
      </c>
    </row>
    <row r="110" spans="1:11" ht="16.5" customHeight="1" x14ac:dyDescent="0.2">
      <c r="B110" s="12"/>
      <c r="C110" s="27" t="s">
        <v>20</v>
      </c>
      <c r="D110" s="20"/>
      <c r="E110" s="20" t="s">
        <v>198</v>
      </c>
      <c r="F110" s="20" t="s">
        <v>187</v>
      </c>
      <c r="G110" s="23"/>
      <c r="H110" s="23"/>
      <c r="I110" s="161">
        <f>I115+I111</f>
        <v>8550.994999999999</v>
      </c>
      <c r="J110" s="161">
        <f>J115+J111</f>
        <v>20832.995999999999</v>
      </c>
      <c r="K110" s="161">
        <f>K115+K111</f>
        <v>21179</v>
      </c>
    </row>
    <row r="111" spans="1:11" ht="64.5" customHeight="1" x14ac:dyDescent="0.2">
      <c r="B111" s="12"/>
      <c r="C111" s="27" t="s">
        <v>333</v>
      </c>
      <c r="D111" s="20"/>
      <c r="E111" s="20" t="s">
        <v>198</v>
      </c>
      <c r="F111" s="20" t="s">
        <v>187</v>
      </c>
      <c r="G111" s="23" t="s">
        <v>245</v>
      </c>
      <c r="H111" s="23"/>
      <c r="I111" s="161">
        <f>I112</f>
        <v>6871.9949999999999</v>
      </c>
      <c r="J111" s="161">
        <f>J112</f>
        <v>19153.995999999999</v>
      </c>
      <c r="K111" s="161">
        <f>K112</f>
        <v>19500</v>
      </c>
    </row>
    <row r="112" spans="1:11" ht="58.5" customHeight="1" x14ac:dyDescent="0.2">
      <c r="B112" s="12"/>
      <c r="C112" s="178" t="s">
        <v>337</v>
      </c>
      <c r="D112" s="23"/>
      <c r="E112" s="23" t="s">
        <v>198</v>
      </c>
      <c r="F112" s="23" t="s">
        <v>187</v>
      </c>
      <c r="G112" s="23" t="s">
        <v>334</v>
      </c>
      <c r="H112" s="23"/>
      <c r="I112" s="162">
        <f t="shared" ref="I112:K113" si="14">I113</f>
        <v>6871.9949999999999</v>
      </c>
      <c r="J112" s="162">
        <f t="shared" si="14"/>
        <v>19153.995999999999</v>
      </c>
      <c r="K112" s="162">
        <f t="shared" si="14"/>
        <v>19500</v>
      </c>
    </row>
    <row r="113" spans="1:12" ht="59.25" customHeight="1" x14ac:dyDescent="0.2">
      <c r="B113" s="12"/>
      <c r="C113" s="178" t="s">
        <v>336</v>
      </c>
      <c r="D113" s="23"/>
      <c r="E113" s="23" t="s">
        <v>198</v>
      </c>
      <c r="F113" s="23" t="s">
        <v>187</v>
      </c>
      <c r="G113" s="23" t="s">
        <v>335</v>
      </c>
      <c r="H113" s="23"/>
      <c r="I113" s="162">
        <f t="shared" si="14"/>
        <v>6871.9949999999999</v>
      </c>
      <c r="J113" s="162">
        <f t="shared" si="14"/>
        <v>19153.995999999999</v>
      </c>
      <c r="K113" s="162">
        <f t="shared" si="14"/>
        <v>19500</v>
      </c>
    </row>
    <row r="114" spans="1:12" ht="18.75" customHeight="1" x14ac:dyDescent="0.2">
      <c r="B114" s="12"/>
      <c r="C114" s="29" t="s">
        <v>144</v>
      </c>
      <c r="D114" s="23"/>
      <c r="E114" s="23" t="s">
        <v>198</v>
      </c>
      <c r="F114" s="23" t="s">
        <v>187</v>
      </c>
      <c r="G114" s="23" t="s">
        <v>335</v>
      </c>
      <c r="H114" s="23" t="s">
        <v>240</v>
      </c>
      <c r="I114" s="162">
        <v>6871.9949999999999</v>
      </c>
      <c r="J114" s="162">
        <v>19153.995999999999</v>
      </c>
      <c r="K114" s="162">
        <v>19500</v>
      </c>
      <c r="L114" s="173"/>
    </row>
    <row r="115" spans="1:12" ht="51" x14ac:dyDescent="0.2">
      <c r="B115" s="12"/>
      <c r="C115" s="19" t="s">
        <v>78</v>
      </c>
      <c r="D115" s="23"/>
      <c r="E115" s="20" t="s">
        <v>198</v>
      </c>
      <c r="F115" s="20" t="s">
        <v>187</v>
      </c>
      <c r="G115" s="20" t="s">
        <v>31</v>
      </c>
      <c r="H115" s="20"/>
      <c r="I115" s="161">
        <f>I116</f>
        <v>1679</v>
      </c>
      <c r="J115" s="161">
        <f t="shared" ref="J115:K116" si="15">J116</f>
        <v>1679</v>
      </c>
      <c r="K115" s="161">
        <f t="shared" si="15"/>
        <v>1679</v>
      </c>
    </row>
    <row r="116" spans="1:12" ht="15" x14ac:dyDescent="0.2">
      <c r="B116" s="12"/>
      <c r="C116" s="13" t="s">
        <v>45</v>
      </c>
      <c r="D116" s="23"/>
      <c r="E116" s="23" t="s">
        <v>198</v>
      </c>
      <c r="F116" s="23" t="s">
        <v>187</v>
      </c>
      <c r="G116" s="23" t="s">
        <v>41</v>
      </c>
      <c r="H116" s="24"/>
      <c r="I116" s="162">
        <f>I117</f>
        <v>1679</v>
      </c>
      <c r="J116" s="162">
        <f t="shared" si="15"/>
        <v>1679</v>
      </c>
      <c r="K116" s="162">
        <f t="shared" si="15"/>
        <v>1679</v>
      </c>
    </row>
    <row r="117" spans="1:12" ht="23.25" customHeight="1" x14ac:dyDescent="0.2">
      <c r="B117" s="12"/>
      <c r="C117" s="13" t="s">
        <v>45</v>
      </c>
      <c r="D117" s="23"/>
      <c r="E117" s="23" t="s">
        <v>198</v>
      </c>
      <c r="F117" s="23" t="s">
        <v>187</v>
      </c>
      <c r="G117" s="23" t="s">
        <v>48</v>
      </c>
      <c r="H117" s="24"/>
      <c r="I117" s="162">
        <f>I119+I121</f>
        <v>1679</v>
      </c>
      <c r="J117" s="162">
        <f>J119+J121</f>
        <v>1679</v>
      </c>
      <c r="K117" s="162">
        <f>K119+K121</f>
        <v>1679</v>
      </c>
    </row>
    <row r="118" spans="1:12" ht="19.5" customHeight="1" x14ac:dyDescent="0.2">
      <c r="B118" s="12"/>
      <c r="C118" s="37" t="s">
        <v>105</v>
      </c>
      <c r="D118" s="23"/>
      <c r="E118" s="23" t="s">
        <v>198</v>
      </c>
      <c r="F118" s="23" t="s">
        <v>187</v>
      </c>
      <c r="G118" s="23" t="s">
        <v>50</v>
      </c>
      <c r="H118" s="38"/>
      <c r="I118" s="162">
        <f>I119</f>
        <v>720</v>
      </c>
      <c r="J118" s="162">
        <f>J119</f>
        <v>720</v>
      </c>
      <c r="K118" s="162">
        <f>K119</f>
        <v>720</v>
      </c>
    </row>
    <row r="119" spans="1:12" ht="42" customHeight="1" x14ac:dyDescent="0.2">
      <c r="B119" s="12"/>
      <c r="C119" s="26" t="s">
        <v>67</v>
      </c>
      <c r="D119" s="23"/>
      <c r="E119" s="23" t="s">
        <v>198</v>
      </c>
      <c r="F119" s="23" t="s">
        <v>187</v>
      </c>
      <c r="G119" s="23" t="s">
        <v>50</v>
      </c>
      <c r="H119" s="23" t="s">
        <v>70</v>
      </c>
      <c r="I119" s="162">
        <v>720</v>
      </c>
      <c r="J119" s="162">
        <v>720</v>
      </c>
      <c r="K119" s="162">
        <v>720</v>
      </c>
    </row>
    <row r="120" spans="1:12" ht="31.5" customHeight="1" x14ac:dyDescent="0.2">
      <c r="B120" s="12"/>
      <c r="C120" s="29" t="s">
        <v>97</v>
      </c>
      <c r="D120" s="23"/>
      <c r="E120" s="23" t="s">
        <v>198</v>
      </c>
      <c r="F120" s="23" t="s">
        <v>187</v>
      </c>
      <c r="G120" s="39" t="s">
        <v>51</v>
      </c>
      <c r="H120" s="40"/>
      <c r="I120" s="162">
        <f>I121</f>
        <v>959</v>
      </c>
      <c r="J120" s="162">
        <f>J121</f>
        <v>959</v>
      </c>
      <c r="K120" s="162">
        <f>K121</f>
        <v>959</v>
      </c>
    </row>
    <row r="121" spans="1:12" ht="36" customHeight="1" x14ac:dyDescent="0.2">
      <c r="B121" s="12"/>
      <c r="C121" s="26" t="s">
        <v>67</v>
      </c>
      <c r="D121" s="23"/>
      <c r="E121" s="23" t="s">
        <v>198</v>
      </c>
      <c r="F121" s="23" t="s">
        <v>187</v>
      </c>
      <c r="G121" s="39" t="s">
        <v>51</v>
      </c>
      <c r="H121" s="23" t="s">
        <v>70</v>
      </c>
      <c r="I121" s="162">
        <v>959</v>
      </c>
      <c r="J121" s="162">
        <v>959</v>
      </c>
      <c r="K121" s="162">
        <v>959</v>
      </c>
    </row>
    <row r="122" spans="1:12" ht="18.75" customHeight="1" x14ac:dyDescent="0.2">
      <c r="B122" s="12"/>
      <c r="C122" s="27" t="s">
        <v>21</v>
      </c>
      <c r="D122" s="20"/>
      <c r="E122" s="20" t="s">
        <v>198</v>
      </c>
      <c r="F122" s="20" t="s">
        <v>193</v>
      </c>
      <c r="G122" s="23"/>
      <c r="H122" s="23"/>
      <c r="I122" s="161">
        <f t="shared" ref="I122:K123" si="16">I123</f>
        <v>1500</v>
      </c>
      <c r="J122" s="161">
        <f t="shared" si="16"/>
        <v>1500</v>
      </c>
      <c r="K122" s="161">
        <f t="shared" si="16"/>
        <v>1500</v>
      </c>
    </row>
    <row r="123" spans="1:12" ht="56.25" customHeight="1" x14ac:dyDescent="0.2">
      <c r="B123" s="12"/>
      <c r="C123" s="19" t="s">
        <v>78</v>
      </c>
      <c r="D123" s="20"/>
      <c r="E123" s="20" t="s">
        <v>198</v>
      </c>
      <c r="F123" s="20" t="s">
        <v>193</v>
      </c>
      <c r="G123" s="20" t="s">
        <v>31</v>
      </c>
      <c r="H123" s="20"/>
      <c r="I123" s="166">
        <f t="shared" si="16"/>
        <v>1500</v>
      </c>
      <c r="J123" s="166">
        <f t="shared" si="16"/>
        <v>1500</v>
      </c>
      <c r="K123" s="166">
        <f t="shared" si="16"/>
        <v>1500</v>
      </c>
    </row>
    <row r="124" spans="1:12" ht="17.25" customHeight="1" x14ac:dyDescent="0.2">
      <c r="A124" s="46"/>
      <c r="B124" s="81"/>
      <c r="C124" s="13" t="s">
        <v>45</v>
      </c>
      <c r="D124" s="23"/>
      <c r="E124" s="23" t="s">
        <v>198</v>
      </c>
      <c r="F124" s="23" t="s">
        <v>193</v>
      </c>
      <c r="G124" s="23" t="s">
        <v>41</v>
      </c>
      <c r="H124" s="23"/>
      <c r="I124" s="162">
        <f>I127</f>
        <v>1500</v>
      </c>
      <c r="J124" s="162">
        <f>J127</f>
        <v>1500</v>
      </c>
      <c r="K124" s="162">
        <f>K127</f>
        <v>1500</v>
      </c>
    </row>
    <row r="125" spans="1:12" ht="16.5" customHeight="1" x14ac:dyDescent="0.2">
      <c r="A125" s="78"/>
      <c r="B125" s="143"/>
      <c r="C125" s="13" t="s">
        <v>45</v>
      </c>
      <c r="D125" s="23"/>
      <c r="E125" s="23" t="s">
        <v>198</v>
      </c>
      <c r="F125" s="23" t="s">
        <v>193</v>
      </c>
      <c r="G125" s="23" t="s">
        <v>48</v>
      </c>
      <c r="H125" s="23"/>
      <c r="I125" s="162">
        <f t="shared" ref="I125:K126" si="17">I126</f>
        <v>1500</v>
      </c>
      <c r="J125" s="162">
        <f t="shared" si="17"/>
        <v>1500</v>
      </c>
      <c r="K125" s="162">
        <f t="shared" si="17"/>
        <v>1500</v>
      </c>
    </row>
    <row r="126" spans="1:12" ht="37.5" customHeight="1" x14ac:dyDescent="0.2">
      <c r="A126" s="78"/>
      <c r="B126" s="81"/>
      <c r="C126" s="79" t="s">
        <v>203</v>
      </c>
      <c r="D126" s="23"/>
      <c r="E126" s="23" t="s">
        <v>198</v>
      </c>
      <c r="F126" s="23" t="s">
        <v>193</v>
      </c>
      <c r="G126" s="23" t="s">
        <v>204</v>
      </c>
      <c r="H126" s="23"/>
      <c r="I126" s="162">
        <f t="shared" si="17"/>
        <v>1500</v>
      </c>
      <c r="J126" s="162">
        <f t="shared" si="17"/>
        <v>1500</v>
      </c>
      <c r="K126" s="162">
        <f t="shared" si="17"/>
        <v>1500</v>
      </c>
    </row>
    <row r="127" spans="1:12" ht="49.5" customHeight="1" x14ac:dyDescent="0.2">
      <c r="A127" s="78"/>
      <c r="B127" s="81"/>
      <c r="C127" s="26" t="s">
        <v>67</v>
      </c>
      <c r="D127" s="23"/>
      <c r="E127" s="23" t="s">
        <v>198</v>
      </c>
      <c r="F127" s="23" t="s">
        <v>193</v>
      </c>
      <c r="G127" s="23" t="s">
        <v>204</v>
      </c>
      <c r="H127" s="23" t="s">
        <v>70</v>
      </c>
      <c r="I127" s="162">
        <v>1500</v>
      </c>
      <c r="J127" s="162">
        <v>1500</v>
      </c>
      <c r="K127" s="162">
        <v>1500</v>
      </c>
    </row>
    <row r="128" spans="1:12" ht="18" customHeight="1" x14ac:dyDescent="0.2">
      <c r="B128" s="12"/>
      <c r="C128" s="27" t="s">
        <v>22</v>
      </c>
      <c r="D128" s="23"/>
      <c r="E128" s="20" t="s">
        <v>198</v>
      </c>
      <c r="F128" s="20" t="s">
        <v>194</v>
      </c>
      <c r="G128" s="23"/>
      <c r="H128" s="23"/>
      <c r="I128" s="161">
        <f>I129+I142+I151+I158+I167</f>
        <v>45912.597410000002</v>
      </c>
      <c r="J128" s="161">
        <f>J129+J142+J151+J158+J167</f>
        <v>22815.480449999999</v>
      </c>
      <c r="K128" s="161">
        <f>K129+K142+K151+K158+K167</f>
        <v>22517.224630000001</v>
      </c>
    </row>
    <row r="129" spans="1:11" ht="40.5" customHeight="1" x14ac:dyDescent="0.2">
      <c r="B129" s="12"/>
      <c r="C129" s="41" t="s">
        <v>267</v>
      </c>
      <c r="D129" s="23"/>
      <c r="E129" s="20" t="s">
        <v>198</v>
      </c>
      <c r="F129" s="20" t="s">
        <v>194</v>
      </c>
      <c r="G129" s="20" t="s">
        <v>35</v>
      </c>
      <c r="H129" s="36"/>
      <c r="I129" s="161">
        <f>I130</f>
        <v>21760.728000000003</v>
      </c>
      <c r="J129" s="161">
        <f>J130</f>
        <v>20454.713</v>
      </c>
      <c r="K129" s="161">
        <f>K130</f>
        <v>22454.713</v>
      </c>
    </row>
    <row r="130" spans="1:11" ht="17.25" customHeight="1" x14ac:dyDescent="0.2">
      <c r="B130" s="12"/>
      <c r="C130" s="37" t="s">
        <v>279</v>
      </c>
      <c r="D130" s="23"/>
      <c r="E130" s="23" t="s">
        <v>198</v>
      </c>
      <c r="F130" s="23" t="s">
        <v>194</v>
      </c>
      <c r="G130" s="23" t="s">
        <v>280</v>
      </c>
      <c r="H130" s="36"/>
      <c r="I130" s="162">
        <f>I131+I139</f>
        <v>21760.728000000003</v>
      </c>
      <c r="J130" s="162">
        <f>J131+J139</f>
        <v>20454.713</v>
      </c>
      <c r="K130" s="162">
        <f>K131+K139</f>
        <v>22454.713</v>
      </c>
    </row>
    <row r="131" spans="1:11" ht="75" customHeight="1" x14ac:dyDescent="0.2">
      <c r="B131" s="12"/>
      <c r="C131" s="13" t="s">
        <v>281</v>
      </c>
      <c r="D131" s="23"/>
      <c r="E131" s="23" t="s">
        <v>198</v>
      </c>
      <c r="F131" s="23" t="s">
        <v>194</v>
      </c>
      <c r="G131" s="23" t="s">
        <v>282</v>
      </c>
      <c r="H131" s="23"/>
      <c r="I131" s="162">
        <f>I132+I135+I137</f>
        <v>21360.728000000003</v>
      </c>
      <c r="J131" s="162">
        <f>J132+J136+J138</f>
        <v>20054.713</v>
      </c>
      <c r="K131" s="162">
        <f>K132+K136+K138</f>
        <v>22054.713</v>
      </c>
    </row>
    <row r="132" spans="1:11" ht="24.75" customHeight="1" x14ac:dyDescent="0.2">
      <c r="B132" s="12"/>
      <c r="C132" s="29" t="s">
        <v>102</v>
      </c>
      <c r="D132" s="23"/>
      <c r="E132" s="23" t="s">
        <v>198</v>
      </c>
      <c r="F132" s="23" t="s">
        <v>194</v>
      </c>
      <c r="G132" s="23" t="s">
        <v>338</v>
      </c>
      <c r="H132" s="23"/>
      <c r="I132" s="162">
        <f>I133+I134</f>
        <v>5587.1130000000003</v>
      </c>
      <c r="J132" s="162">
        <f>J133+J134</f>
        <v>5587.1130000000003</v>
      </c>
      <c r="K132" s="162">
        <f>K133+K134</f>
        <v>5587.1130000000003</v>
      </c>
    </row>
    <row r="133" spans="1:11" ht="19.5" customHeight="1" x14ac:dyDescent="0.2">
      <c r="B133" s="12"/>
      <c r="C133" s="35" t="s">
        <v>80</v>
      </c>
      <c r="D133" s="23"/>
      <c r="E133" s="23" t="s">
        <v>198</v>
      </c>
      <c r="F133" s="23" t="s">
        <v>194</v>
      </c>
      <c r="G133" s="23" t="s">
        <v>338</v>
      </c>
      <c r="H133" s="23" t="s">
        <v>73</v>
      </c>
      <c r="I133" s="162">
        <v>5451.5129999999999</v>
      </c>
      <c r="J133" s="162">
        <v>5451.5129999999999</v>
      </c>
      <c r="K133" s="162">
        <v>5451.5129999999999</v>
      </c>
    </row>
    <row r="134" spans="1:11" ht="23.25" customHeight="1" x14ac:dyDescent="0.2">
      <c r="B134" s="12"/>
      <c r="C134" s="25" t="s">
        <v>67</v>
      </c>
      <c r="D134" s="23"/>
      <c r="E134" s="23" t="s">
        <v>198</v>
      </c>
      <c r="F134" s="23" t="s">
        <v>194</v>
      </c>
      <c r="G134" s="23" t="s">
        <v>338</v>
      </c>
      <c r="H134" s="23" t="s">
        <v>70</v>
      </c>
      <c r="I134" s="162">
        <v>135.6</v>
      </c>
      <c r="J134" s="162">
        <v>135.6</v>
      </c>
      <c r="K134" s="162">
        <v>135.6</v>
      </c>
    </row>
    <row r="135" spans="1:11" ht="62.25" customHeight="1" x14ac:dyDescent="0.2">
      <c r="B135" s="12"/>
      <c r="C135" s="29" t="s">
        <v>98</v>
      </c>
      <c r="D135" s="23"/>
      <c r="E135" s="23" t="s">
        <v>198</v>
      </c>
      <c r="F135" s="23" t="s">
        <v>194</v>
      </c>
      <c r="G135" s="23" t="s">
        <v>283</v>
      </c>
      <c r="H135" s="23"/>
      <c r="I135" s="162">
        <f>I136</f>
        <v>14720.983</v>
      </c>
      <c r="J135" s="162">
        <f>J136</f>
        <v>14467.6</v>
      </c>
      <c r="K135" s="162">
        <f>K136</f>
        <v>16467.599999999999</v>
      </c>
    </row>
    <row r="136" spans="1:11" s="75" customFormat="1" ht="44.25" customHeight="1" x14ac:dyDescent="0.2">
      <c r="A136" s="71"/>
      <c r="B136" s="72"/>
      <c r="C136" s="73" t="s">
        <v>110</v>
      </c>
      <c r="D136" s="74"/>
      <c r="E136" s="23" t="s">
        <v>198</v>
      </c>
      <c r="F136" s="23" t="s">
        <v>194</v>
      </c>
      <c r="G136" s="74" t="s">
        <v>283</v>
      </c>
      <c r="H136" s="74" t="s">
        <v>70</v>
      </c>
      <c r="I136" s="167">
        <v>14720.983</v>
      </c>
      <c r="J136" s="192">
        <v>14467.6</v>
      </c>
      <c r="K136" s="193">
        <v>16467.599999999999</v>
      </c>
    </row>
    <row r="137" spans="1:11" s="75" customFormat="1" ht="42.75" customHeight="1" x14ac:dyDescent="0.2">
      <c r="A137" s="71"/>
      <c r="B137" s="72"/>
      <c r="C137" s="33" t="s">
        <v>170</v>
      </c>
      <c r="D137" s="74"/>
      <c r="E137" s="23" t="s">
        <v>198</v>
      </c>
      <c r="F137" s="23" t="s">
        <v>194</v>
      </c>
      <c r="G137" s="23" t="s">
        <v>284</v>
      </c>
      <c r="H137" s="74"/>
      <c r="I137" s="167">
        <f>I138</f>
        <v>1052.6320000000001</v>
      </c>
      <c r="J137" s="167">
        <f>J138</f>
        <v>0</v>
      </c>
      <c r="K137" s="167">
        <f>K138</f>
        <v>0</v>
      </c>
    </row>
    <row r="138" spans="1:11" s="75" customFormat="1" ht="35.25" customHeight="1" x14ac:dyDescent="0.2">
      <c r="A138" s="71"/>
      <c r="B138" s="72"/>
      <c r="C138" s="25" t="s">
        <v>67</v>
      </c>
      <c r="D138" s="74"/>
      <c r="E138" s="23" t="s">
        <v>198</v>
      </c>
      <c r="F138" s="23" t="s">
        <v>194</v>
      </c>
      <c r="G138" s="23" t="s">
        <v>284</v>
      </c>
      <c r="H138" s="74" t="s">
        <v>70</v>
      </c>
      <c r="I138" s="167">
        <v>1052.6320000000001</v>
      </c>
      <c r="J138" s="167">
        <v>0</v>
      </c>
      <c r="K138" s="167">
        <v>0</v>
      </c>
    </row>
    <row r="139" spans="1:11" s="75" customFormat="1" ht="39" customHeight="1" x14ac:dyDescent="0.25">
      <c r="A139" s="71"/>
      <c r="B139" s="72"/>
      <c r="C139" s="102" t="s">
        <v>322</v>
      </c>
      <c r="D139" s="74"/>
      <c r="E139" s="23" t="s">
        <v>198</v>
      </c>
      <c r="F139" s="23" t="s">
        <v>194</v>
      </c>
      <c r="G139" s="74" t="s">
        <v>320</v>
      </c>
      <c r="H139" s="74"/>
      <c r="I139" s="167">
        <f t="shared" ref="I139:K140" si="18">I140</f>
        <v>400</v>
      </c>
      <c r="J139" s="168">
        <f t="shared" si="18"/>
        <v>400</v>
      </c>
      <c r="K139" s="169">
        <f t="shared" si="18"/>
        <v>400</v>
      </c>
    </row>
    <row r="140" spans="1:11" s="75" customFormat="1" ht="30" customHeight="1" x14ac:dyDescent="0.25">
      <c r="A140" s="71"/>
      <c r="B140" s="72"/>
      <c r="C140" s="29" t="s">
        <v>247</v>
      </c>
      <c r="D140" s="23"/>
      <c r="E140" s="23" t="s">
        <v>198</v>
      </c>
      <c r="F140" s="23" t="s">
        <v>194</v>
      </c>
      <c r="G140" s="23" t="s">
        <v>321</v>
      </c>
      <c r="H140" s="23"/>
      <c r="I140" s="162">
        <f t="shared" si="18"/>
        <v>400</v>
      </c>
      <c r="J140" s="168">
        <f>J141</f>
        <v>400</v>
      </c>
      <c r="K140" s="169">
        <f>K141</f>
        <v>400</v>
      </c>
    </row>
    <row r="141" spans="1:11" s="75" customFormat="1" ht="40.5" customHeight="1" x14ac:dyDescent="0.25">
      <c r="A141" s="71"/>
      <c r="B141" s="72"/>
      <c r="C141" s="26" t="s">
        <v>67</v>
      </c>
      <c r="D141" s="23"/>
      <c r="E141" s="23" t="s">
        <v>198</v>
      </c>
      <c r="F141" s="23" t="s">
        <v>194</v>
      </c>
      <c r="G141" s="23" t="s">
        <v>321</v>
      </c>
      <c r="H141" s="23" t="s">
        <v>70</v>
      </c>
      <c r="I141" s="162">
        <v>400</v>
      </c>
      <c r="J141" s="168">
        <v>400</v>
      </c>
      <c r="K141" s="169">
        <v>400</v>
      </c>
    </row>
    <row r="142" spans="1:11" s="75" customFormat="1" ht="63" customHeight="1" x14ac:dyDescent="0.2">
      <c r="A142" s="71"/>
      <c r="B142" s="72"/>
      <c r="C142" s="82" t="s">
        <v>292</v>
      </c>
      <c r="D142" s="74"/>
      <c r="E142" s="20" t="s">
        <v>198</v>
      </c>
      <c r="F142" s="20" t="s">
        <v>194</v>
      </c>
      <c r="G142" s="83" t="s">
        <v>138</v>
      </c>
      <c r="H142" s="74"/>
      <c r="I142" s="171">
        <f>I143+I147</f>
        <v>73.55556</v>
      </c>
      <c r="J142" s="171">
        <f>J143+J147</f>
        <v>64.139539999999997</v>
      </c>
      <c r="K142" s="171">
        <f>K143+K147</f>
        <v>62.511629999999997</v>
      </c>
    </row>
    <row r="143" spans="1:11" s="75" customFormat="1" ht="19.5" customHeight="1" x14ac:dyDescent="0.2">
      <c r="A143" s="71"/>
      <c r="B143" s="72"/>
      <c r="C143" s="197" t="s">
        <v>361</v>
      </c>
      <c r="D143" s="74"/>
      <c r="E143" s="23" t="s">
        <v>198</v>
      </c>
      <c r="F143" s="23" t="s">
        <v>194</v>
      </c>
      <c r="G143" s="74" t="s">
        <v>378</v>
      </c>
      <c r="H143" s="74"/>
      <c r="I143" s="171">
        <f t="shared" ref="I143:K144" si="19">I144</f>
        <v>47.55556</v>
      </c>
      <c r="J143" s="171">
        <f t="shared" si="19"/>
        <v>38.139539999999997</v>
      </c>
      <c r="K143" s="171">
        <f t="shared" si="19"/>
        <v>36.511629999999997</v>
      </c>
    </row>
    <row r="144" spans="1:11" s="75" customFormat="1" ht="30" customHeight="1" x14ac:dyDescent="0.2">
      <c r="A144" s="71"/>
      <c r="B144" s="72"/>
      <c r="C144" s="197" t="s">
        <v>377</v>
      </c>
      <c r="D144" s="74"/>
      <c r="E144" s="23" t="s">
        <v>198</v>
      </c>
      <c r="F144" s="23" t="s">
        <v>194</v>
      </c>
      <c r="G144" s="74" t="s">
        <v>386</v>
      </c>
      <c r="H144" s="74"/>
      <c r="I144" s="171">
        <f t="shared" si="19"/>
        <v>47.55556</v>
      </c>
      <c r="J144" s="171">
        <f t="shared" si="19"/>
        <v>38.139539999999997</v>
      </c>
      <c r="K144" s="171">
        <f t="shared" si="19"/>
        <v>36.511629999999997</v>
      </c>
    </row>
    <row r="145" spans="1:11" s="75" customFormat="1" ht="26.25" customHeight="1" x14ac:dyDescent="0.2">
      <c r="A145" s="71"/>
      <c r="B145" s="72"/>
      <c r="C145" s="73" t="s">
        <v>130</v>
      </c>
      <c r="D145" s="74"/>
      <c r="E145" s="23" t="s">
        <v>198</v>
      </c>
      <c r="F145" s="23" t="s">
        <v>194</v>
      </c>
      <c r="G145" s="74" t="s">
        <v>387</v>
      </c>
      <c r="H145" s="74"/>
      <c r="I145" s="167">
        <f t="shared" ref="I145:K145" si="20">I146</f>
        <v>47.55556</v>
      </c>
      <c r="J145" s="167">
        <f t="shared" si="20"/>
        <v>38.139539999999997</v>
      </c>
      <c r="K145" s="167">
        <f t="shared" si="20"/>
        <v>36.511629999999997</v>
      </c>
    </row>
    <row r="146" spans="1:11" s="75" customFormat="1" ht="33.75" customHeight="1" x14ac:dyDescent="0.2">
      <c r="A146" s="71"/>
      <c r="B146" s="72"/>
      <c r="C146" s="73" t="s">
        <v>110</v>
      </c>
      <c r="D146" s="74"/>
      <c r="E146" s="23" t="s">
        <v>198</v>
      </c>
      <c r="F146" s="23" t="s">
        <v>194</v>
      </c>
      <c r="G146" s="74" t="s">
        <v>387</v>
      </c>
      <c r="H146" s="74" t="s">
        <v>70</v>
      </c>
      <c r="I146" s="167">
        <v>47.55556</v>
      </c>
      <c r="J146" s="167">
        <v>38.139539999999997</v>
      </c>
      <c r="K146" s="167">
        <v>36.511629999999997</v>
      </c>
    </row>
    <row r="147" spans="1:11" s="75" customFormat="1" ht="21.75" customHeight="1" x14ac:dyDescent="0.2">
      <c r="A147" s="71"/>
      <c r="B147" s="72"/>
      <c r="C147" s="29" t="s">
        <v>279</v>
      </c>
      <c r="D147" s="74"/>
      <c r="E147" s="23" t="s">
        <v>198</v>
      </c>
      <c r="F147" s="23" t="s">
        <v>194</v>
      </c>
      <c r="G147" s="74" t="s">
        <v>289</v>
      </c>
      <c r="H147" s="74"/>
      <c r="I147" s="167">
        <f t="shared" ref="I147:K149" si="21">I148</f>
        <v>26</v>
      </c>
      <c r="J147" s="167">
        <f t="shared" si="21"/>
        <v>26</v>
      </c>
      <c r="K147" s="167">
        <f t="shared" si="21"/>
        <v>26</v>
      </c>
    </row>
    <row r="148" spans="1:11" s="75" customFormat="1" ht="56.25" customHeight="1" x14ac:dyDescent="0.2">
      <c r="A148" s="71"/>
      <c r="B148" s="72"/>
      <c r="C148" s="91" t="s">
        <v>290</v>
      </c>
      <c r="D148" s="74"/>
      <c r="E148" s="23" t="s">
        <v>198</v>
      </c>
      <c r="F148" s="23" t="s">
        <v>194</v>
      </c>
      <c r="G148" s="74" t="s">
        <v>291</v>
      </c>
      <c r="H148" s="74"/>
      <c r="I148" s="167">
        <f t="shared" si="21"/>
        <v>26</v>
      </c>
      <c r="J148" s="167">
        <f t="shared" si="21"/>
        <v>26</v>
      </c>
      <c r="K148" s="167">
        <f t="shared" si="21"/>
        <v>26</v>
      </c>
    </row>
    <row r="149" spans="1:11" s="75" customFormat="1" ht="71.25" customHeight="1" x14ac:dyDescent="0.2">
      <c r="A149" s="71"/>
      <c r="B149" s="72"/>
      <c r="C149" s="73" t="s">
        <v>293</v>
      </c>
      <c r="D149" s="74"/>
      <c r="E149" s="23" t="s">
        <v>198</v>
      </c>
      <c r="F149" s="23" t="s">
        <v>194</v>
      </c>
      <c r="G149" s="74" t="s">
        <v>294</v>
      </c>
      <c r="H149" s="74"/>
      <c r="I149" s="167">
        <f t="shared" si="21"/>
        <v>26</v>
      </c>
      <c r="J149" s="167">
        <f t="shared" si="21"/>
        <v>26</v>
      </c>
      <c r="K149" s="167">
        <f t="shared" si="21"/>
        <v>26</v>
      </c>
    </row>
    <row r="150" spans="1:11" s="75" customFormat="1" ht="30" customHeight="1" x14ac:dyDescent="0.2">
      <c r="A150" s="71"/>
      <c r="B150" s="72"/>
      <c r="C150" s="73" t="s">
        <v>110</v>
      </c>
      <c r="D150" s="74"/>
      <c r="E150" s="23" t="s">
        <v>198</v>
      </c>
      <c r="F150" s="23" t="s">
        <v>194</v>
      </c>
      <c r="G150" s="74" t="s">
        <v>294</v>
      </c>
      <c r="H150" s="74" t="s">
        <v>70</v>
      </c>
      <c r="I150" s="167">
        <v>26</v>
      </c>
      <c r="J150" s="167">
        <v>26</v>
      </c>
      <c r="K150" s="167">
        <v>26</v>
      </c>
    </row>
    <row r="151" spans="1:11" s="75" customFormat="1" ht="49.5" customHeight="1" x14ac:dyDescent="0.2">
      <c r="A151" s="71"/>
      <c r="B151" s="72"/>
      <c r="C151" s="27" t="s">
        <v>269</v>
      </c>
      <c r="D151" s="74"/>
      <c r="E151" s="20" t="s">
        <v>198</v>
      </c>
      <c r="F151" s="20" t="s">
        <v>194</v>
      </c>
      <c r="G151" s="20" t="s">
        <v>169</v>
      </c>
      <c r="H151" s="74"/>
      <c r="I151" s="171">
        <f>I155+I157</f>
        <v>2414.2950000000001</v>
      </c>
      <c r="J151" s="171">
        <f>J155+J157</f>
        <v>2296.6279100000002</v>
      </c>
      <c r="K151" s="171">
        <f>K155+K157</f>
        <v>0</v>
      </c>
    </row>
    <row r="152" spans="1:11" s="75" customFormat="1" ht="15.75" customHeight="1" x14ac:dyDescent="0.2">
      <c r="A152" s="71"/>
      <c r="B152" s="72"/>
      <c r="C152" s="196" t="s">
        <v>361</v>
      </c>
      <c r="D152" s="74"/>
      <c r="E152" s="23" t="s">
        <v>198</v>
      </c>
      <c r="F152" s="23" t="s">
        <v>194</v>
      </c>
      <c r="G152" s="23" t="s">
        <v>370</v>
      </c>
      <c r="H152" s="74"/>
      <c r="I152" s="167">
        <f t="shared" ref="I152:K153" si="22">I153</f>
        <v>946.29499999999996</v>
      </c>
      <c r="J152" s="167">
        <f t="shared" si="22"/>
        <v>808.60464999999999</v>
      </c>
      <c r="K152" s="167">
        <f t="shared" si="22"/>
        <v>0</v>
      </c>
    </row>
    <row r="153" spans="1:11" s="75" customFormat="1" ht="47.25" customHeight="1" x14ac:dyDescent="0.2">
      <c r="A153" s="71"/>
      <c r="B153" s="72"/>
      <c r="C153" s="196" t="s">
        <v>369</v>
      </c>
      <c r="D153" s="74"/>
      <c r="E153" s="23" t="s">
        <v>198</v>
      </c>
      <c r="F153" s="23" t="s">
        <v>194</v>
      </c>
      <c r="G153" s="23" t="s">
        <v>371</v>
      </c>
      <c r="H153" s="74"/>
      <c r="I153" s="167">
        <f t="shared" si="22"/>
        <v>946.29499999999996</v>
      </c>
      <c r="J153" s="167">
        <f t="shared" si="22"/>
        <v>808.60464999999999</v>
      </c>
      <c r="K153" s="167">
        <f t="shared" si="22"/>
        <v>0</v>
      </c>
    </row>
    <row r="154" spans="1:11" s="75" customFormat="1" ht="27" customHeight="1" x14ac:dyDescent="0.2">
      <c r="A154" s="71"/>
      <c r="B154" s="72"/>
      <c r="C154" s="73" t="s">
        <v>167</v>
      </c>
      <c r="D154" s="74"/>
      <c r="E154" s="23" t="s">
        <v>198</v>
      </c>
      <c r="F154" s="23" t="s">
        <v>194</v>
      </c>
      <c r="G154" s="23" t="s">
        <v>372</v>
      </c>
      <c r="H154" s="74"/>
      <c r="I154" s="167">
        <f t="shared" ref="I154:K154" si="23">I155</f>
        <v>946.29499999999996</v>
      </c>
      <c r="J154" s="167">
        <f t="shared" si="23"/>
        <v>808.60464999999999</v>
      </c>
      <c r="K154" s="167">
        <f t="shared" si="23"/>
        <v>0</v>
      </c>
    </row>
    <row r="155" spans="1:11" s="75" customFormat="1" ht="26.25" customHeight="1" x14ac:dyDescent="0.2">
      <c r="A155" s="71"/>
      <c r="B155" s="72"/>
      <c r="C155" s="73" t="s">
        <v>110</v>
      </c>
      <c r="D155" s="74"/>
      <c r="E155" s="23" t="s">
        <v>198</v>
      </c>
      <c r="F155" s="23" t="s">
        <v>194</v>
      </c>
      <c r="G155" s="23" t="s">
        <v>372</v>
      </c>
      <c r="H155" s="74" t="s">
        <v>70</v>
      </c>
      <c r="I155" s="167">
        <v>946.29499999999996</v>
      </c>
      <c r="J155" s="167">
        <v>808.60464999999999</v>
      </c>
      <c r="K155" s="167">
        <v>0</v>
      </c>
    </row>
    <row r="156" spans="1:11" s="75" customFormat="1" ht="32.25" customHeight="1" x14ac:dyDescent="0.2">
      <c r="A156" s="71"/>
      <c r="B156" s="72"/>
      <c r="C156" s="73" t="s">
        <v>324</v>
      </c>
      <c r="D156" s="74"/>
      <c r="E156" s="23" t="s">
        <v>198</v>
      </c>
      <c r="F156" s="23" t="s">
        <v>194</v>
      </c>
      <c r="G156" s="23" t="s">
        <v>391</v>
      </c>
      <c r="H156" s="74"/>
      <c r="I156" s="167">
        <f>I157</f>
        <v>1468</v>
      </c>
      <c r="J156" s="167">
        <f>J157</f>
        <v>1488.0232599999999</v>
      </c>
      <c r="K156" s="167">
        <f>K157</f>
        <v>0</v>
      </c>
    </row>
    <row r="157" spans="1:11" s="75" customFormat="1" ht="40.5" customHeight="1" x14ac:dyDescent="0.2">
      <c r="A157" s="71"/>
      <c r="B157" s="72"/>
      <c r="C157" s="73" t="s">
        <v>110</v>
      </c>
      <c r="D157" s="74"/>
      <c r="E157" s="23" t="s">
        <v>198</v>
      </c>
      <c r="F157" s="23" t="s">
        <v>194</v>
      </c>
      <c r="G157" s="23" t="s">
        <v>391</v>
      </c>
      <c r="H157" s="74" t="s">
        <v>70</v>
      </c>
      <c r="I157" s="167">
        <v>1468</v>
      </c>
      <c r="J157" s="167">
        <v>1488.0232599999999</v>
      </c>
      <c r="K157" s="167">
        <v>0</v>
      </c>
    </row>
    <row r="158" spans="1:11" s="75" customFormat="1" ht="51" customHeight="1" x14ac:dyDescent="0.2">
      <c r="A158" s="71"/>
      <c r="B158" s="72"/>
      <c r="C158" s="82" t="s">
        <v>270</v>
      </c>
      <c r="D158" s="74"/>
      <c r="E158" s="20" t="s">
        <v>198</v>
      </c>
      <c r="F158" s="20" t="s">
        <v>194</v>
      </c>
      <c r="G158" s="84" t="s">
        <v>181</v>
      </c>
      <c r="H158" s="83"/>
      <c r="I158" s="171">
        <f>I159+I166</f>
        <v>21225.46285</v>
      </c>
      <c r="J158" s="171">
        <f>J159</f>
        <v>0</v>
      </c>
      <c r="K158" s="171">
        <f>K159</f>
        <v>0</v>
      </c>
    </row>
    <row r="159" spans="1:11" s="75" customFormat="1" ht="18.75" customHeight="1" x14ac:dyDescent="0.2">
      <c r="A159" s="71"/>
      <c r="B159" s="72"/>
      <c r="C159" s="29" t="s">
        <v>373</v>
      </c>
      <c r="D159" s="74"/>
      <c r="E159" s="23" t="s">
        <v>198</v>
      </c>
      <c r="F159" s="23" t="s">
        <v>194</v>
      </c>
      <c r="G159" s="98" t="s">
        <v>381</v>
      </c>
      <c r="H159" s="83"/>
      <c r="I159" s="167">
        <f t="shared" ref="I159:K160" si="24">I160</f>
        <v>13483.476849999999</v>
      </c>
      <c r="J159" s="167">
        <f t="shared" si="24"/>
        <v>0</v>
      </c>
      <c r="K159" s="167">
        <f t="shared" si="24"/>
        <v>0</v>
      </c>
    </row>
    <row r="160" spans="1:11" s="75" customFormat="1" ht="37.5" customHeight="1" x14ac:dyDescent="0.2">
      <c r="A160" s="71"/>
      <c r="B160" s="72"/>
      <c r="C160" s="102" t="s">
        <v>374</v>
      </c>
      <c r="D160" s="74"/>
      <c r="E160" s="23" t="s">
        <v>198</v>
      </c>
      <c r="F160" s="23" t="s">
        <v>194</v>
      </c>
      <c r="G160" s="98" t="s">
        <v>375</v>
      </c>
      <c r="H160" s="74"/>
      <c r="I160" s="167">
        <f t="shared" si="24"/>
        <v>13483.476849999999</v>
      </c>
      <c r="J160" s="167">
        <f t="shared" si="24"/>
        <v>0</v>
      </c>
      <c r="K160" s="167">
        <f t="shared" si="24"/>
        <v>0</v>
      </c>
    </row>
    <row r="161" spans="1:11" s="75" customFormat="1" ht="33.75" customHeight="1" x14ac:dyDescent="0.2">
      <c r="A161" s="71"/>
      <c r="B161" s="72"/>
      <c r="C161" s="73" t="s">
        <v>256</v>
      </c>
      <c r="D161" s="74"/>
      <c r="E161" s="23" t="s">
        <v>198</v>
      </c>
      <c r="F161" s="23" t="s">
        <v>194</v>
      </c>
      <c r="G161" s="98" t="s">
        <v>376</v>
      </c>
      <c r="H161" s="74"/>
      <c r="I161" s="167">
        <f>I162</f>
        <v>13483.476849999999</v>
      </c>
      <c r="J161" s="167">
        <v>0</v>
      </c>
      <c r="K161" s="167">
        <v>0</v>
      </c>
    </row>
    <row r="162" spans="1:11" s="75" customFormat="1" ht="39.75" customHeight="1" x14ac:dyDescent="0.2">
      <c r="A162" s="71"/>
      <c r="B162" s="72"/>
      <c r="C162" s="73" t="s">
        <v>110</v>
      </c>
      <c r="D162" s="74"/>
      <c r="E162" s="23" t="s">
        <v>198</v>
      </c>
      <c r="F162" s="23" t="s">
        <v>194</v>
      </c>
      <c r="G162" s="98" t="s">
        <v>376</v>
      </c>
      <c r="H162" s="74" t="s">
        <v>70</v>
      </c>
      <c r="I162" s="167">
        <v>13483.476849999999</v>
      </c>
      <c r="J162" s="167">
        <v>0</v>
      </c>
      <c r="K162" s="167">
        <v>0</v>
      </c>
    </row>
    <row r="163" spans="1:11" s="75" customFormat="1" ht="17.25" customHeight="1" x14ac:dyDescent="0.2">
      <c r="A163" s="71"/>
      <c r="B163" s="72"/>
      <c r="C163" s="73" t="s">
        <v>361</v>
      </c>
      <c r="D163" s="74"/>
      <c r="E163" s="23" t="s">
        <v>198</v>
      </c>
      <c r="F163" s="23" t="s">
        <v>194</v>
      </c>
      <c r="G163" s="98" t="s">
        <v>380</v>
      </c>
      <c r="H163" s="74"/>
      <c r="I163" s="167"/>
      <c r="J163" s="167"/>
      <c r="K163" s="167"/>
    </row>
    <row r="164" spans="1:11" s="75" customFormat="1" ht="42.75" customHeight="1" x14ac:dyDescent="0.2">
      <c r="A164" s="71"/>
      <c r="B164" s="72"/>
      <c r="C164" s="197" t="s">
        <v>379</v>
      </c>
      <c r="D164" s="74"/>
      <c r="E164" s="23" t="s">
        <v>198</v>
      </c>
      <c r="F164" s="23" t="s">
        <v>194</v>
      </c>
      <c r="G164" s="98" t="s">
        <v>388</v>
      </c>
      <c r="H164" s="74"/>
      <c r="I164" s="167">
        <f>I165</f>
        <v>7741.9859999999999</v>
      </c>
      <c r="J164" s="167">
        <f>J166</f>
        <v>0</v>
      </c>
      <c r="K164" s="167">
        <f>K166</f>
        <v>0</v>
      </c>
    </row>
    <row r="165" spans="1:11" s="75" customFormat="1" ht="40.5" customHeight="1" x14ac:dyDescent="0.2">
      <c r="A165" s="71"/>
      <c r="B165" s="72"/>
      <c r="C165" s="73" t="s">
        <v>184</v>
      </c>
      <c r="D165" s="74"/>
      <c r="E165" s="23" t="s">
        <v>198</v>
      </c>
      <c r="F165" s="23" t="s">
        <v>194</v>
      </c>
      <c r="G165" s="98" t="s">
        <v>389</v>
      </c>
      <c r="H165" s="74"/>
      <c r="I165" s="167">
        <f>I166</f>
        <v>7741.9859999999999</v>
      </c>
      <c r="J165" s="167">
        <f>J166</f>
        <v>0</v>
      </c>
      <c r="K165" s="167">
        <f>K166</f>
        <v>0</v>
      </c>
    </row>
    <row r="166" spans="1:11" s="75" customFormat="1" ht="34.5" customHeight="1" x14ac:dyDescent="0.2">
      <c r="A166" s="71"/>
      <c r="B166" s="72"/>
      <c r="C166" s="73" t="s">
        <v>110</v>
      </c>
      <c r="D166" s="74"/>
      <c r="E166" s="23" t="s">
        <v>198</v>
      </c>
      <c r="F166" s="23" t="s">
        <v>194</v>
      </c>
      <c r="G166" s="98" t="s">
        <v>389</v>
      </c>
      <c r="H166" s="74" t="s">
        <v>70</v>
      </c>
      <c r="I166" s="167">
        <v>7741.9859999999999</v>
      </c>
      <c r="J166" s="167">
        <v>0</v>
      </c>
      <c r="K166" s="167">
        <v>0</v>
      </c>
    </row>
    <row r="167" spans="1:11" s="75" customFormat="1" ht="63" customHeight="1" x14ac:dyDescent="0.2">
      <c r="A167" s="71"/>
      <c r="B167" s="72"/>
      <c r="C167" s="27" t="s">
        <v>271</v>
      </c>
      <c r="D167" s="74"/>
      <c r="E167" s="20" t="s">
        <v>198</v>
      </c>
      <c r="F167" s="20" t="s">
        <v>194</v>
      </c>
      <c r="G167" s="84" t="s">
        <v>165</v>
      </c>
      <c r="H167" s="74"/>
      <c r="I167" s="171">
        <f>I169</f>
        <v>438.55599999999998</v>
      </c>
      <c r="J167" s="171">
        <f>J169</f>
        <v>0</v>
      </c>
      <c r="K167" s="171">
        <f>K169</f>
        <v>0</v>
      </c>
    </row>
    <row r="168" spans="1:11" s="75" customFormat="1" ht="27" customHeight="1" x14ac:dyDescent="0.2">
      <c r="A168" s="71"/>
      <c r="B168" s="72"/>
      <c r="C168" s="29" t="s">
        <v>279</v>
      </c>
      <c r="D168" s="74"/>
      <c r="E168" s="23" t="s">
        <v>198</v>
      </c>
      <c r="F168" s="23" t="s">
        <v>194</v>
      </c>
      <c r="G168" s="23" t="s">
        <v>302</v>
      </c>
      <c r="H168" s="74"/>
      <c r="I168" s="171">
        <f>I169</f>
        <v>438.55599999999998</v>
      </c>
      <c r="J168" s="171">
        <f>J169</f>
        <v>0</v>
      </c>
      <c r="K168" s="171">
        <f>K169</f>
        <v>0</v>
      </c>
    </row>
    <row r="169" spans="1:11" s="75" customFormat="1" ht="41.25" customHeight="1" x14ac:dyDescent="0.2">
      <c r="A169" s="71"/>
      <c r="B169" s="72"/>
      <c r="C169" s="13" t="s">
        <v>286</v>
      </c>
      <c r="D169" s="74"/>
      <c r="E169" s="23" t="s">
        <v>198</v>
      </c>
      <c r="F169" s="23" t="s">
        <v>194</v>
      </c>
      <c r="G169" s="23" t="s">
        <v>303</v>
      </c>
      <c r="H169" s="74"/>
      <c r="I169" s="167">
        <f>I170</f>
        <v>438.55599999999998</v>
      </c>
      <c r="J169" s="167">
        <f t="shared" ref="J169:K170" si="25">J170</f>
        <v>0</v>
      </c>
      <c r="K169" s="167">
        <f t="shared" si="25"/>
        <v>0</v>
      </c>
    </row>
    <row r="170" spans="1:11" s="75" customFormat="1" ht="50.25" customHeight="1" x14ac:dyDescent="0.2">
      <c r="A170" s="71"/>
      <c r="B170" s="72"/>
      <c r="C170" s="29" t="s">
        <v>163</v>
      </c>
      <c r="D170" s="20"/>
      <c r="E170" s="23" t="s">
        <v>198</v>
      </c>
      <c r="F170" s="23" t="s">
        <v>194</v>
      </c>
      <c r="G170" s="23" t="s">
        <v>304</v>
      </c>
      <c r="H170" s="23"/>
      <c r="I170" s="167">
        <f>I171</f>
        <v>438.55599999999998</v>
      </c>
      <c r="J170" s="167">
        <f t="shared" si="25"/>
        <v>0</v>
      </c>
      <c r="K170" s="167">
        <f t="shared" si="25"/>
        <v>0</v>
      </c>
    </row>
    <row r="171" spans="1:11" s="75" customFormat="1" ht="37.5" customHeight="1" x14ac:dyDescent="0.2">
      <c r="A171" s="71"/>
      <c r="B171" s="72"/>
      <c r="C171" s="73" t="s">
        <v>110</v>
      </c>
      <c r="D171" s="74"/>
      <c r="E171" s="23" t="s">
        <v>198</v>
      </c>
      <c r="F171" s="23" t="s">
        <v>194</v>
      </c>
      <c r="G171" s="23" t="s">
        <v>304</v>
      </c>
      <c r="H171" s="74" t="s">
        <v>70</v>
      </c>
      <c r="I171" s="167">
        <v>438.55599999999998</v>
      </c>
      <c r="J171" s="167">
        <v>0</v>
      </c>
      <c r="K171" s="167">
        <v>0</v>
      </c>
    </row>
    <row r="172" spans="1:11" s="75" customFormat="1" ht="15" customHeight="1" x14ac:dyDescent="0.2">
      <c r="A172" s="71"/>
      <c r="B172" s="72"/>
      <c r="C172" s="181" t="s">
        <v>344</v>
      </c>
      <c r="D172" s="20"/>
      <c r="E172" s="20" t="s">
        <v>258</v>
      </c>
      <c r="F172" s="20" t="s">
        <v>188</v>
      </c>
      <c r="G172" s="23"/>
      <c r="H172" s="96"/>
      <c r="I172" s="161">
        <f>I173+I179</f>
        <v>358</v>
      </c>
      <c r="J172" s="161">
        <f>J173+J179</f>
        <v>358</v>
      </c>
      <c r="K172" s="161">
        <f>K173+K179</f>
        <v>358</v>
      </c>
    </row>
    <row r="173" spans="1:11" ht="15.75" customHeight="1" x14ac:dyDescent="0.2">
      <c r="A173" s="1"/>
      <c r="B173" s="12"/>
      <c r="C173" s="159" t="s">
        <v>260</v>
      </c>
      <c r="D173" s="20"/>
      <c r="E173" s="20" t="s">
        <v>258</v>
      </c>
      <c r="F173" s="20" t="s">
        <v>258</v>
      </c>
      <c r="G173" s="20"/>
      <c r="H173" s="20"/>
      <c r="I173" s="161">
        <f t="shared" ref="I173:K175" si="26">I174</f>
        <v>208</v>
      </c>
      <c r="J173" s="161">
        <f t="shared" si="26"/>
        <v>208</v>
      </c>
      <c r="K173" s="161">
        <f t="shared" si="26"/>
        <v>208</v>
      </c>
    </row>
    <row r="174" spans="1:11" ht="51" customHeight="1" x14ac:dyDescent="0.2">
      <c r="A174" s="1"/>
      <c r="B174" s="12"/>
      <c r="C174" s="19" t="s">
        <v>78</v>
      </c>
      <c r="D174" s="23"/>
      <c r="E174" s="20" t="s">
        <v>258</v>
      </c>
      <c r="F174" s="20" t="s">
        <v>258</v>
      </c>
      <c r="G174" s="20" t="s">
        <v>31</v>
      </c>
      <c r="H174" s="20"/>
      <c r="I174" s="161">
        <f t="shared" si="26"/>
        <v>208</v>
      </c>
      <c r="J174" s="161">
        <f t="shared" si="26"/>
        <v>208</v>
      </c>
      <c r="K174" s="161">
        <f t="shared" si="26"/>
        <v>208</v>
      </c>
    </row>
    <row r="175" spans="1:11" ht="17.25" customHeight="1" x14ac:dyDescent="0.2">
      <c r="A175" s="1"/>
      <c r="B175" s="12"/>
      <c r="C175" s="13" t="s">
        <v>45</v>
      </c>
      <c r="D175" s="23"/>
      <c r="E175" s="23" t="s">
        <v>258</v>
      </c>
      <c r="F175" s="23" t="s">
        <v>258</v>
      </c>
      <c r="G175" s="23" t="s">
        <v>41</v>
      </c>
      <c r="H175" s="24"/>
      <c r="I175" s="162">
        <f t="shared" si="26"/>
        <v>208</v>
      </c>
      <c r="J175" s="162">
        <f t="shared" si="26"/>
        <v>208</v>
      </c>
      <c r="K175" s="162">
        <f t="shared" si="26"/>
        <v>208</v>
      </c>
    </row>
    <row r="176" spans="1:11" ht="15.75" customHeight="1" x14ac:dyDescent="0.2">
      <c r="A176" s="1"/>
      <c r="B176" s="12"/>
      <c r="C176" s="13" t="s">
        <v>45</v>
      </c>
      <c r="D176" s="23"/>
      <c r="E176" s="23" t="s">
        <v>258</v>
      </c>
      <c r="F176" s="23" t="s">
        <v>258</v>
      </c>
      <c r="G176" s="23" t="s">
        <v>48</v>
      </c>
      <c r="H176" s="24"/>
      <c r="I176" s="162">
        <f t="shared" ref="I176:K177" si="27">I177</f>
        <v>208</v>
      </c>
      <c r="J176" s="162">
        <f t="shared" si="27"/>
        <v>208</v>
      </c>
      <c r="K176" s="162">
        <f t="shared" si="27"/>
        <v>208</v>
      </c>
    </row>
    <row r="177" spans="1:12" ht="33.75" customHeight="1" x14ac:dyDescent="0.2">
      <c r="A177" s="1"/>
      <c r="B177" s="12"/>
      <c r="C177" s="174" t="s">
        <v>330</v>
      </c>
      <c r="D177" s="20"/>
      <c r="E177" s="23" t="s">
        <v>258</v>
      </c>
      <c r="F177" s="23" t="s">
        <v>258</v>
      </c>
      <c r="G177" s="42" t="s">
        <v>331</v>
      </c>
      <c r="H177" s="23"/>
      <c r="I177" s="162">
        <f t="shared" si="27"/>
        <v>208</v>
      </c>
      <c r="J177" s="162">
        <f t="shared" si="27"/>
        <v>208</v>
      </c>
      <c r="K177" s="162">
        <f t="shared" si="27"/>
        <v>208</v>
      </c>
    </row>
    <row r="178" spans="1:12" ht="33" customHeight="1" x14ac:dyDescent="0.2">
      <c r="A178" s="1"/>
      <c r="B178" s="12"/>
      <c r="C178" s="73" t="s">
        <v>110</v>
      </c>
      <c r="D178" s="20"/>
      <c r="E178" s="23" t="s">
        <v>258</v>
      </c>
      <c r="F178" s="23" t="s">
        <v>258</v>
      </c>
      <c r="G178" s="42" t="s">
        <v>331</v>
      </c>
      <c r="H178" s="23" t="s">
        <v>70</v>
      </c>
      <c r="I178" s="162">
        <v>208</v>
      </c>
      <c r="J178" s="162">
        <v>208</v>
      </c>
      <c r="K178" s="162">
        <v>208</v>
      </c>
    </row>
    <row r="179" spans="1:12" ht="24" customHeight="1" x14ac:dyDescent="0.2">
      <c r="A179" s="1"/>
      <c r="B179" s="12"/>
      <c r="C179" s="184" t="s">
        <v>346</v>
      </c>
      <c r="D179" s="20"/>
      <c r="E179" s="20" t="s">
        <v>258</v>
      </c>
      <c r="F179" s="20" t="s">
        <v>195</v>
      </c>
      <c r="G179" s="20"/>
      <c r="H179" s="20"/>
      <c r="I179" s="161">
        <f t="shared" ref="I179:K183" si="28">I180</f>
        <v>150</v>
      </c>
      <c r="J179" s="161">
        <f t="shared" si="28"/>
        <v>150</v>
      </c>
      <c r="K179" s="161">
        <f t="shared" si="28"/>
        <v>150</v>
      </c>
    </row>
    <row r="180" spans="1:12" ht="25.5" customHeight="1" x14ac:dyDescent="0.2">
      <c r="A180" s="1"/>
      <c r="B180" s="12"/>
      <c r="C180" s="19" t="s">
        <v>78</v>
      </c>
      <c r="D180" s="23"/>
      <c r="E180" s="20" t="s">
        <v>258</v>
      </c>
      <c r="F180" s="20" t="s">
        <v>195</v>
      </c>
      <c r="G180" s="20" t="s">
        <v>31</v>
      </c>
      <c r="H180" s="20"/>
      <c r="I180" s="161">
        <f t="shared" si="28"/>
        <v>150</v>
      </c>
      <c r="J180" s="161">
        <f t="shared" si="28"/>
        <v>150</v>
      </c>
      <c r="K180" s="161">
        <f t="shared" si="28"/>
        <v>150</v>
      </c>
    </row>
    <row r="181" spans="1:12" ht="21.75" customHeight="1" x14ac:dyDescent="0.2">
      <c r="A181" s="1"/>
      <c r="B181" s="12"/>
      <c r="C181" s="13" t="s">
        <v>45</v>
      </c>
      <c r="D181" s="23"/>
      <c r="E181" s="23" t="s">
        <v>258</v>
      </c>
      <c r="F181" s="23" t="s">
        <v>195</v>
      </c>
      <c r="G181" s="23" t="s">
        <v>41</v>
      </c>
      <c r="H181" s="24"/>
      <c r="I181" s="162">
        <f t="shared" si="28"/>
        <v>150</v>
      </c>
      <c r="J181" s="162">
        <f t="shared" si="28"/>
        <v>150</v>
      </c>
      <c r="K181" s="162">
        <f t="shared" si="28"/>
        <v>150</v>
      </c>
    </row>
    <row r="182" spans="1:12" ht="20.25" customHeight="1" x14ac:dyDescent="0.2">
      <c r="A182" s="1"/>
      <c r="B182" s="12"/>
      <c r="C182" s="13" t="s">
        <v>45</v>
      </c>
      <c r="D182" s="23"/>
      <c r="E182" s="23" t="s">
        <v>258</v>
      </c>
      <c r="F182" s="23" t="s">
        <v>195</v>
      </c>
      <c r="G182" s="23" t="s">
        <v>48</v>
      </c>
      <c r="H182" s="24"/>
      <c r="I182" s="162">
        <f>I183</f>
        <v>150</v>
      </c>
      <c r="J182" s="162">
        <f>J183</f>
        <v>150</v>
      </c>
      <c r="K182" s="162">
        <f>K183</f>
        <v>150</v>
      </c>
    </row>
    <row r="183" spans="1:12" ht="36" customHeight="1" x14ac:dyDescent="0.2">
      <c r="A183" s="1"/>
      <c r="B183" s="12"/>
      <c r="C183" s="29" t="s">
        <v>262</v>
      </c>
      <c r="D183" s="20"/>
      <c r="E183" s="23" t="s">
        <v>258</v>
      </c>
      <c r="F183" s="23" t="s">
        <v>195</v>
      </c>
      <c r="G183" s="42" t="s">
        <v>261</v>
      </c>
      <c r="H183" s="23"/>
      <c r="I183" s="162">
        <f t="shared" si="28"/>
        <v>150</v>
      </c>
      <c r="J183" s="162">
        <f t="shared" si="28"/>
        <v>150</v>
      </c>
      <c r="K183" s="162">
        <f t="shared" si="28"/>
        <v>150</v>
      </c>
    </row>
    <row r="184" spans="1:12" ht="34.5" customHeight="1" x14ac:dyDescent="0.2">
      <c r="A184" s="1"/>
      <c r="B184" s="12"/>
      <c r="C184" s="73" t="s">
        <v>110</v>
      </c>
      <c r="D184" s="20"/>
      <c r="E184" s="23" t="s">
        <v>258</v>
      </c>
      <c r="F184" s="23" t="s">
        <v>195</v>
      </c>
      <c r="G184" s="42" t="s">
        <v>261</v>
      </c>
      <c r="H184" s="23" t="s">
        <v>70</v>
      </c>
      <c r="I184" s="162">
        <v>150</v>
      </c>
      <c r="J184" s="162">
        <v>150</v>
      </c>
      <c r="K184" s="162">
        <v>150</v>
      </c>
    </row>
    <row r="185" spans="1:12" ht="16.5" customHeight="1" x14ac:dyDescent="0.2">
      <c r="A185" s="1"/>
      <c r="B185" s="12"/>
      <c r="C185" s="27" t="s">
        <v>24</v>
      </c>
      <c r="D185" s="20"/>
      <c r="E185" s="44" t="s">
        <v>200</v>
      </c>
      <c r="F185" s="44" t="s">
        <v>187</v>
      </c>
      <c r="G185" s="20"/>
      <c r="H185" s="20"/>
      <c r="I185" s="161">
        <f t="shared" ref="I185:K185" si="29">I186</f>
        <v>19568.476500000001</v>
      </c>
      <c r="J185" s="161">
        <f t="shared" si="29"/>
        <v>11766.476500000001</v>
      </c>
      <c r="K185" s="161">
        <f t="shared" si="29"/>
        <v>11766.476500000001</v>
      </c>
    </row>
    <row r="186" spans="1:12" ht="51.75" customHeight="1" x14ac:dyDescent="0.2">
      <c r="A186" s="1"/>
      <c r="B186" s="12"/>
      <c r="C186" s="27" t="s">
        <v>272</v>
      </c>
      <c r="D186" s="20"/>
      <c r="E186" s="44" t="s">
        <v>200</v>
      </c>
      <c r="F186" s="44" t="s">
        <v>187</v>
      </c>
      <c r="G186" s="20" t="s">
        <v>36</v>
      </c>
      <c r="H186" s="36" t="s">
        <v>8</v>
      </c>
      <c r="I186" s="161">
        <f>I187+I198</f>
        <v>19568.476500000001</v>
      </c>
      <c r="J186" s="161">
        <f>J188+J199+J196</f>
        <v>11766.476500000001</v>
      </c>
      <c r="K186" s="161">
        <f>K188+K199+K196</f>
        <v>11766.476500000001</v>
      </c>
    </row>
    <row r="187" spans="1:12" ht="21" customHeight="1" x14ac:dyDescent="0.2">
      <c r="A187" s="1"/>
      <c r="B187" s="12"/>
      <c r="C187" s="29" t="s">
        <v>279</v>
      </c>
      <c r="D187" s="20"/>
      <c r="E187" s="104" t="s">
        <v>200</v>
      </c>
      <c r="F187" s="104" t="s">
        <v>187</v>
      </c>
      <c r="G187" s="23" t="s">
        <v>306</v>
      </c>
      <c r="H187" s="36"/>
      <c r="I187" s="162">
        <f>I188+I195</f>
        <v>11766.476500000001</v>
      </c>
      <c r="J187" s="162">
        <f>J188</f>
        <v>11086.476500000001</v>
      </c>
      <c r="K187" s="162">
        <f>K188</f>
        <v>11086.476500000001</v>
      </c>
    </row>
    <row r="188" spans="1:12" ht="29.25" customHeight="1" x14ac:dyDescent="0.2">
      <c r="A188" s="1"/>
      <c r="B188" s="12"/>
      <c r="C188" s="13" t="s">
        <v>305</v>
      </c>
      <c r="D188" s="23"/>
      <c r="E188" s="104" t="s">
        <v>200</v>
      </c>
      <c r="F188" s="104" t="s">
        <v>187</v>
      </c>
      <c r="G188" s="23" t="s">
        <v>307</v>
      </c>
      <c r="H188" s="24"/>
      <c r="I188" s="162">
        <f>I189+I194</f>
        <v>11086.476500000001</v>
      </c>
      <c r="J188" s="162">
        <f>J189+J193</f>
        <v>11086.476500000001</v>
      </c>
      <c r="K188" s="162">
        <f>K189+K193</f>
        <v>11086.476500000001</v>
      </c>
    </row>
    <row r="189" spans="1:12" ht="29.25" customHeight="1" x14ac:dyDescent="0.2">
      <c r="A189" s="1"/>
      <c r="B189" s="12"/>
      <c r="C189" s="29" t="s">
        <v>102</v>
      </c>
      <c r="D189" s="23"/>
      <c r="E189" s="104" t="s">
        <v>200</v>
      </c>
      <c r="F189" s="104" t="s">
        <v>187</v>
      </c>
      <c r="G189" s="23" t="s">
        <v>308</v>
      </c>
      <c r="H189" s="23"/>
      <c r="I189" s="162">
        <f>I190+I191+I192</f>
        <v>6519.0765000000001</v>
      </c>
      <c r="J189" s="162">
        <f>J190+J191+J192</f>
        <v>6519.0765000000001</v>
      </c>
      <c r="K189" s="162">
        <f>K190+K191+K192</f>
        <v>6519.0765000000001</v>
      </c>
    </row>
    <row r="190" spans="1:12" ht="16.5" customHeight="1" x14ac:dyDescent="0.2">
      <c r="A190" s="1"/>
      <c r="B190" s="12"/>
      <c r="C190" s="35" t="s">
        <v>80</v>
      </c>
      <c r="D190" s="23"/>
      <c r="E190" s="104" t="s">
        <v>200</v>
      </c>
      <c r="F190" s="104" t="s">
        <v>187</v>
      </c>
      <c r="G190" s="23" t="s">
        <v>308</v>
      </c>
      <c r="H190" s="23" t="s">
        <v>73</v>
      </c>
      <c r="I190" s="162">
        <v>5026.6289999999999</v>
      </c>
      <c r="J190" s="162">
        <v>5026.6289999999999</v>
      </c>
      <c r="K190" s="162">
        <v>5026.6289999999999</v>
      </c>
      <c r="L190" s="108"/>
    </row>
    <row r="191" spans="1:12" ht="25.5" customHeight="1" x14ac:dyDescent="0.2">
      <c r="A191" s="1"/>
      <c r="B191" s="12"/>
      <c r="C191" s="25" t="s">
        <v>67</v>
      </c>
      <c r="D191" s="23"/>
      <c r="E191" s="104" t="s">
        <v>200</v>
      </c>
      <c r="F191" s="104" t="s">
        <v>187</v>
      </c>
      <c r="G191" s="23" t="s">
        <v>308</v>
      </c>
      <c r="H191" s="23" t="s">
        <v>70</v>
      </c>
      <c r="I191" s="162">
        <v>1487.4475</v>
      </c>
      <c r="J191" s="162">
        <v>1487.4475</v>
      </c>
      <c r="K191" s="162">
        <v>1487.4475</v>
      </c>
    </row>
    <row r="192" spans="1:12" ht="18.75" customHeight="1" x14ac:dyDescent="0.2">
      <c r="A192" s="1"/>
      <c r="B192" s="12"/>
      <c r="C192" s="26" t="s">
        <v>68</v>
      </c>
      <c r="D192" s="23"/>
      <c r="E192" s="104" t="s">
        <v>200</v>
      </c>
      <c r="F192" s="104" t="s">
        <v>187</v>
      </c>
      <c r="G192" s="23" t="s">
        <v>308</v>
      </c>
      <c r="H192" s="23" t="s">
        <v>72</v>
      </c>
      <c r="I192" s="162">
        <v>5</v>
      </c>
      <c r="J192" s="162">
        <v>5</v>
      </c>
      <c r="K192" s="162">
        <v>5</v>
      </c>
    </row>
    <row r="193" spans="1:12" ht="87" customHeight="1" x14ac:dyDescent="0.2">
      <c r="A193" s="1"/>
      <c r="B193" s="12"/>
      <c r="C193" s="35" t="s">
        <v>219</v>
      </c>
      <c r="D193" s="23"/>
      <c r="E193" s="104" t="s">
        <v>200</v>
      </c>
      <c r="F193" s="104" t="s">
        <v>187</v>
      </c>
      <c r="G193" s="23" t="s">
        <v>310</v>
      </c>
      <c r="H193" s="23"/>
      <c r="I193" s="162">
        <f>I194</f>
        <v>4567.3999999999996</v>
      </c>
      <c r="J193" s="162">
        <f>J194</f>
        <v>4567.3999999999996</v>
      </c>
      <c r="K193" s="162">
        <f>K194</f>
        <v>4567.3999999999996</v>
      </c>
    </row>
    <row r="194" spans="1:12" ht="25.5" customHeight="1" x14ac:dyDescent="0.2">
      <c r="A194" s="1"/>
      <c r="B194" s="12"/>
      <c r="C194" s="35" t="s">
        <v>80</v>
      </c>
      <c r="D194" s="23"/>
      <c r="E194" s="104" t="s">
        <v>200</v>
      </c>
      <c r="F194" s="104" t="s">
        <v>187</v>
      </c>
      <c r="G194" s="23" t="s">
        <v>310</v>
      </c>
      <c r="H194" s="23" t="s">
        <v>73</v>
      </c>
      <c r="I194" s="162">
        <v>4567.3999999999996</v>
      </c>
      <c r="J194" s="162">
        <v>4567.3999999999996</v>
      </c>
      <c r="K194" s="162">
        <v>4567.3999999999996</v>
      </c>
    </row>
    <row r="195" spans="1:12" ht="36" customHeight="1" x14ac:dyDescent="0.2">
      <c r="A195" s="1"/>
      <c r="B195" s="12"/>
      <c r="C195" s="13" t="s">
        <v>309</v>
      </c>
      <c r="D195" s="23"/>
      <c r="E195" s="104" t="s">
        <v>200</v>
      </c>
      <c r="F195" s="104" t="s">
        <v>187</v>
      </c>
      <c r="G195" s="23" t="s">
        <v>312</v>
      </c>
      <c r="H195" s="23"/>
      <c r="I195" s="162">
        <f t="shared" ref="I195:K196" si="30">I196</f>
        <v>680</v>
      </c>
      <c r="J195" s="162">
        <f t="shared" si="30"/>
        <v>680</v>
      </c>
      <c r="K195" s="162">
        <f t="shared" si="30"/>
        <v>680</v>
      </c>
    </row>
    <row r="196" spans="1:12" ht="24.75" customHeight="1" x14ac:dyDescent="0.2">
      <c r="A196" s="1"/>
      <c r="B196" s="12"/>
      <c r="C196" s="29" t="s">
        <v>103</v>
      </c>
      <c r="D196" s="23"/>
      <c r="E196" s="104" t="s">
        <v>200</v>
      </c>
      <c r="F196" s="104" t="s">
        <v>187</v>
      </c>
      <c r="G196" s="23" t="s">
        <v>311</v>
      </c>
      <c r="H196" s="23"/>
      <c r="I196" s="162">
        <f t="shared" si="30"/>
        <v>680</v>
      </c>
      <c r="J196" s="162">
        <f t="shared" si="30"/>
        <v>680</v>
      </c>
      <c r="K196" s="162">
        <f t="shared" si="30"/>
        <v>680</v>
      </c>
    </row>
    <row r="197" spans="1:12" ht="25.5" customHeight="1" x14ac:dyDescent="0.2">
      <c r="A197" s="1"/>
      <c r="B197" s="12"/>
      <c r="C197" s="25" t="s">
        <v>67</v>
      </c>
      <c r="D197" s="23"/>
      <c r="E197" s="104" t="s">
        <v>200</v>
      </c>
      <c r="F197" s="104" t="s">
        <v>187</v>
      </c>
      <c r="G197" s="23" t="s">
        <v>311</v>
      </c>
      <c r="H197" s="23" t="s">
        <v>70</v>
      </c>
      <c r="I197" s="162">
        <v>680</v>
      </c>
      <c r="J197" s="162">
        <v>680</v>
      </c>
      <c r="K197" s="162">
        <v>680</v>
      </c>
    </row>
    <row r="198" spans="1:12" ht="15.75" customHeight="1" x14ac:dyDescent="0.2">
      <c r="A198" s="1"/>
      <c r="B198" s="12"/>
      <c r="C198" s="197" t="s">
        <v>361</v>
      </c>
      <c r="D198" s="23"/>
      <c r="E198" s="104" t="s">
        <v>200</v>
      </c>
      <c r="F198" s="104" t="s">
        <v>187</v>
      </c>
      <c r="G198" s="23" t="s">
        <v>363</v>
      </c>
      <c r="H198" s="23"/>
      <c r="I198" s="162">
        <f>I199</f>
        <v>7802</v>
      </c>
      <c r="J198" s="162">
        <f>J199</f>
        <v>0</v>
      </c>
      <c r="K198" s="162">
        <f>K199</f>
        <v>0</v>
      </c>
    </row>
    <row r="199" spans="1:12" ht="29.25" customHeight="1" x14ac:dyDescent="0.2">
      <c r="A199" s="1"/>
      <c r="B199" s="12"/>
      <c r="C199" s="197" t="s">
        <v>362</v>
      </c>
      <c r="D199" s="23"/>
      <c r="E199" s="104" t="s">
        <v>200</v>
      </c>
      <c r="F199" s="104" t="s">
        <v>187</v>
      </c>
      <c r="G199" s="148" t="s">
        <v>364</v>
      </c>
      <c r="H199" s="148"/>
      <c r="I199" s="172">
        <f>I201+I203</f>
        <v>7802</v>
      </c>
      <c r="J199" s="172">
        <f>J201+J203</f>
        <v>0</v>
      </c>
      <c r="K199" s="172">
        <f>K201+K203</f>
        <v>0</v>
      </c>
    </row>
    <row r="200" spans="1:12" ht="24" customHeight="1" x14ac:dyDescent="0.2">
      <c r="A200" s="1"/>
      <c r="B200" s="12"/>
      <c r="C200" s="25" t="s">
        <v>142</v>
      </c>
      <c r="D200" s="23"/>
      <c r="E200" s="104" t="s">
        <v>200</v>
      </c>
      <c r="F200" s="104" t="s">
        <v>187</v>
      </c>
      <c r="G200" s="148" t="s">
        <v>365</v>
      </c>
      <c r="H200" s="148"/>
      <c r="I200" s="172">
        <f>I201</f>
        <v>1600</v>
      </c>
      <c r="J200" s="172">
        <f>J201</f>
        <v>0</v>
      </c>
      <c r="K200" s="172">
        <f>K201</f>
        <v>0</v>
      </c>
    </row>
    <row r="201" spans="1:12" ht="20.25" customHeight="1" x14ac:dyDescent="0.2">
      <c r="A201" s="1"/>
      <c r="B201" s="12"/>
      <c r="C201" s="25" t="s">
        <v>144</v>
      </c>
      <c r="D201" s="23"/>
      <c r="E201" s="104" t="s">
        <v>200</v>
      </c>
      <c r="F201" s="104" t="s">
        <v>187</v>
      </c>
      <c r="G201" s="148" t="s">
        <v>365</v>
      </c>
      <c r="H201" s="148">
        <v>410</v>
      </c>
      <c r="I201" s="172">
        <v>1600</v>
      </c>
      <c r="J201" s="172">
        <v>0</v>
      </c>
      <c r="K201" s="172">
        <v>0</v>
      </c>
      <c r="L201" s="173"/>
    </row>
    <row r="202" spans="1:12" ht="27" customHeight="1" x14ac:dyDescent="0.2">
      <c r="A202" s="1"/>
      <c r="B202" s="12"/>
      <c r="C202" s="25" t="s">
        <v>147</v>
      </c>
      <c r="D202" s="23"/>
      <c r="E202" s="104" t="s">
        <v>200</v>
      </c>
      <c r="F202" s="104" t="s">
        <v>187</v>
      </c>
      <c r="G202" s="148" t="s">
        <v>366</v>
      </c>
      <c r="H202" s="148"/>
      <c r="I202" s="172">
        <f>I203</f>
        <v>6202</v>
      </c>
      <c r="J202" s="172">
        <f>J203</f>
        <v>0</v>
      </c>
      <c r="K202" s="172">
        <f>K203</f>
        <v>0</v>
      </c>
    </row>
    <row r="203" spans="1:12" ht="19.5" customHeight="1" x14ac:dyDescent="0.2">
      <c r="A203" s="1"/>
      <c r="B203" s="12"/>
      <c r="C203" s="25" t="s">
        <v>144</v>
      </c>
      <c r="D203" s="23"/>
      <c r="E203" s="104" t="s">
        <v>200</v>
      </c>
      <c r="F203" s="104" t="s">
        <v>187</v>
      </c>
      <c r="G203" s="148" t="s">
        <v>366</v>
      </c>
      <c r="H203" s="148">
        <v>410</v>
      </c>
      <c r="I203" s="172">
        <v>6202</v>
      </c>
      <c r="J203" s="172">
        <v>0</v>
      </c>
      <c r="K203" s="172">
        <v>0</v>
      </c>
      <c r="L203" s="173"/>
    </row>
    <row r="204" spans="1:12" ht="14.25" customHeight="1" x14ac:dyDescent="0.2">
      <c r="A204" s="1"/>
      <c r="B204" s="144"/>
      <c r="C204" s="181" t="s">
        <v>339</v>
      </c>
      <c r="D204" s="20"/>
      <c r="E204" s="20" t="s">
        <v>199</v>
      </c>
      <c r="F204" s="20" t="s">
        <v>188</v>
      </c>
      <c r="G204" s="23"/>
      <c r="H204" s="96"/>
      <c r="I204" s="161">
        <f>I205</f>
        <v>156.29499999999999</v>
      </c>
      <c r="J204" s="161">
        <f>J205</f>
        <v>156.29499999999999</v>
      </c>
      <c r="K204" s="161">
        <f>K205</f>
        <v>156.29499999999999</v>
      </c>
    </row>
    <row r="205" spans="1:12" ht="19.5" customHeight="1" x14ac:dyDescent="0.2">
      <c r="A205" s="1"/>
      <c r="B205" s="144"/>
      <c r="C205" s="19" t="s">
        <v>25</v>
      </c>
      <c r="D205" s="20"/>
      <c r="E205" s="20" t="s">
        <v>199</v>
      </c>
      <c r="F205" s="20" t="s">
        <v>187</v>
      </c>
      <c r="G205" s="20"/>
      <c r="H205" s="20"/>
      <c r="I205" s="161">
        <f t="shared" ref="I205:K209" si="31">I206</f>
        <v>156.29499999999999</v>
      </c>
      <c r="J205" s="161">
        <f t="shared" si="31"/>
        <v>156.29499999999999</v>
      </c>
      <c r="K205" s="161">
        <f t="shared" si="31"/>
        <v>156.29499999999999</v>
      </c>
    </row>
    <row r="206" spans="1:12" ht="37.5" customHeight="1" x14ac:dyDescent="0.2">
      <c r="A206" s="1"/>
      <c r="B206" s="144"/>
      <c r="C206" s="19" t="s">
        <v>78</v>
      </c>
      <c r="D206" s="23"/>
      <c r="E206" s="20" t="s">
        <v>199</v>
      </c>
      <c r="F206" s="20" t="s">
        <v>187</v>
      </c>
      <c r="G206" s="20" t="s">
        <v>31</v>
      </c>
      <c r="H206" s="20"/>
      <c r="I206" s="161">
        <f t="shared" si="31"/>
        <v>156.29499999999999</v>
      </c>
      <c r="J206" s="161">
        <f t="shared" si="31"/>
        <v>156.29499999999999</v>
      </c>
      <c r="K206" s="161">
        <f t="shared" si="31"/>
        <v>156.29499999999999</v>
      </c>
    </row>
    <row r="207" spans="1:12" ht="19.5" customHeight="1" x14ac:dyDescent="0.2">
      <c r="A207" s="1"/>
      <c r="B207" s="144"/>
      <c r="C207" s="34" t="s">
        <v>45</v>
      </c>
      <c r="D207" s="23"/>
      <c r="E207" s="23" t="s">
        <v>199</v>
      </c>
      <c r="F207" s="23" t="s">
        <v>187</v>
      </c>
      <c r="G207" s="23" t="s">
        <v>41</v>
      </c>
      <c r="H207" s="24"/>
      <c r="I207" s="162">
        <f t="shared" si="31"/>
        <v>156.29499999999999</v>
      </c>
      <c r="J207" s="162">
        <f t="shared" si="31"/>
        <v>156.29499999999999</v>
      </c>
      <c r="K207" s="162">
        <f t="shared" si="31"/>
        <v>156.29499999999999</v>
      </c>
    </row>
    <row r="208" spans="1:12" ht="19.5" customHeight="1" x14ac:dyDescent="0.2">
      <c r="A208" s="1"/>
      <c r="B208" s="144"/>
      <c r="C208" s="34" t="s">
        <v>45</v>
      </c>
      <c r="D208" s="23"/>
      <c r="E208" s="23" t="s">
        <v>199</v>
      </c>
      <c r="F208" s="23" t="s">
        <v>187</v>
      </c>
      <c r="G208" s="23" t="s">
        <v>48</v>
      </c>
      <c r="H208" s="24"/>
      <c r="I208" s="162">
        <f t="shared" si="31"/>
        <v>156.29499999999999</v>
      </c>
      <c r="J208" s="162">
        <f t="shared" si="31"/>
        <v>156.29499999999999</v>
      </c>
      <c r="K208" s="162">
        <f t="shared" si="31"/>
        <v>156.29499999999999</v>
      </c>
    </row>
    <row r="209" spans="1:11" ht="19.5" customHeight="1" x14ac:dyDescent="0.2">
      <c r="A209" s="1"/>
      <c r="B209" s="144"/>
      <c r="C209" s="33" t="s">
        <v>99</v>
      </c>
      <c r="D209" s="20"/>
      <c r="E209" s="23" t="s">
        <v>199</v>
      </c>
      <c r="F209" s="23" t="s">
        <v>187</v>
      </c>
      <c r="G209" s="42" t="s">
        <v>52</v>
      </c>
      <c r="H209" s="23"/>
      <c r="I209" s="162">
        <f t="shared" si="31"/>
        <v>156.29499999999999</v>
      </c>
      <c r="J209" s="162">
        <f t="shared" si="31"/>
        <v>156.29499999999999</v>
      </c>
      <c r="K209" s="162">
        <f t="shared" si="31"/>
        <v>156.29499999999999</v>
      </c>
    </row>
    <row r="210" spans="1:11" ht="30" customHeight="1" thickBot="1" x14ac:dyDescent="0.25">
      <c r="A210" s="1"/>
      <c r="B210" s="144"/>
      <c r="C210" s="141" t="s">
        <v>140</v>
      </c>
      <c r="D210" s="20"/>
      <c r="E210" s="23" t="s">
        <v>199</v>
      </c>
      <c r="F210" s="23" t="s">
        <v>187</v>
      </c>
      <c r="G210" s="42" t="s">
        <v>52</v>
      </c>
      <c r="H210" s="23" t="s">
        <v>71</v>
      </c>
      <c r="I210" s="162">
        <v>156.29499999999999</v>
      </c>
      <c r="J210" s="162">
        <v>156.29499999999999</v>
      </c>
      <c r="K210" s="162">
        <v>156.29499999999999</v>
      </c>
    </row>
    <row r="211" spans="1:11" ht="13.5" customHeight="1" x14ac:dyDescent="0.2">
      <c r="A211" s="1"/>
      <c r="B211" s="211"/>
      <c r="C211" s="181" t="s">
        <v>345</v>
      </c>
      <c r="D211" s="20"/>
      <c r="E211" s="20" t="s">
        <v>191</v>
      </c>
      <c r="F211" s="20" t="s">
        <v>188</v>
      </c>
      <c r="G211" s="20"/>
      <c r="H211" s="20"/>
      <c r="I211" s="161">
        <f>I218</f>
        <v>235</v>
      </c>
      <c r="J211" s="161">
        <f>J218+J213</f>
        <v>4718.9534899999999</v>
      </c>
      <c r="K211" s="161">
        <f>K212+K218</f>
        <v>235</v>
      </c>
    </row>
    <row r="212" spans="1:11" ht="19.5" customHeight="1" x14ac:dyDescent="0.2">
      <c r="A212" s="1"/>
      <c r="B212" s="211"/>
      <c r="C212" s="19" t="s">
        <v>327</v>
      </c>
      <c r="D212" s="20"/>
      <c r="E212" s="23" t="s">
        <v>191</v>
      </c>
      <c r="F212" s="23" t="s">
        <v>193</v>
      </c>
      <c r="G212" s="20"/>
      <c r="H212" s="20"/>
      <c r="I212" s="161">
        <f>I216</f>
        <v>0</v>
      </c>
      <c r="J212" s="161">
        <f>J216</f>
        <v>4483.9534899999999</v>
      </c>
      <c r="K212" s="161">
        <f>K216</f>
        <v>0</v>
      </c>
    </row>
    <row r="213" spans="1:11" ht="51.75" customHeight="1" x14ac:dyDescent="0.2">
      <c r="A213" s="1"/>
      <c r="B213" s="211"/>
      <c r="C213" s="19" t="s">
        <v>332</v>
      </c>
      <c r="D213" s="20"/>
      <c r="E213" s="23" t="s">
        <v>191</v>
      </c>
      <c r="F213" s="23" t="s">
        <v>193</v>
      </c>
      <c r="G213" s="23" t="s">
        <v>328</v>
      </c>
      <c r="H213" s="20"/>
      <c r="I213" s="161">
        <f t="shared" ref="I213:K215" si="32">I214</f>
        <v>0</v>
      </c>
      <c r="J213" s="161">
        <f t="shared" si="32"/>
        <v>4483.9534899999999</v>
      </c>
      <c r="K213" s="161">
        <f t="shared" si="32"/>
        <v>0</v>
      </c>
    </row>
    <row r="214" spans="1:11" ht="19.5" customHeight="1" x14ac:dyDescent="0.2">
      <c r="A214" s="1"/>
      <c r="B214" s="211"/>
      <c r="C214" s="33" t="s">
        <v>359</v>
      </c>
      <c r="D214" s="20"/>
      <c r="E214" s="23" t="s">
        <v>191</v>
      </c>
      <c r="F214" s="23" t="s">
        <v>193</v>
      </c>
      <c r="G214" s="148" t="s">
        <v>358</v>
      </c>
      <c r="H214" s="20"/>
      <c r="I214" s="162">
        <f t="shared" si="32"/>
        <v>0</v>
      </c>
      <c r="J214" s="162">
        <f t="shared" si="32"/>
        <v>4483.9534899999999</v>
      </c>
      <c r="K214" s="162">
        <f t="shared" si="32"/>
        <v>0</v>
      </c>
    </row>
    <row r="215" spans="1:11" ht="20.25" customHeight="1" x14ac:dyDescent="0.2">
      <c r="A215" s="1"/>
      <c r="B215" s="211"/>
      <c r="C215" s="34" t="s">
        <v>360</v>
      </c>
      <c r="D215" s="20"/>
      <c r="E215" s="23" t="s">
        <v>191</v>
      </c>
      <c r="F215" s="23" t="s">
        <v>193</v>
      </c>
      <c r="G215" s="148" t="s">
        <v>367</v>
      </c>
      <c r="H215" s="20"/>
      <c r="I215" s="162">
        <f t="shared" si="32"/>
        <v>0</v>
      </c>
      <c r="J215" s="162">
        <f t="shared" si="32"/>
        <v>4483.9534899999999</v>
      </c>
      <c r="K215" s="162">
        <f t="shared" si="32"/>
        <v>0</v>
      </c>
    </row>
    <row r="216" spans="1:11" ht="36.75" customHeight="1" x14ac:dyDescent="0.2">
      <c r="A216" s="1"/>
      <c r="B216" s="211"/>
      <c r="C216" s="33" t="s">
        <v>329</v>
      </c>
      <c r="D216" s="20"/>
      <c r="E216" s="23" t="s">
        <v>191</v>
      </c>
      <c r="F216" s="23" t="s">
        <v>193</v>
      </c>
      <c r="G216" s="148" t="s">
        <v>368</v>
      </c>
      <c r="H216" s="20"/>
      <c r="I216" s="162">
        <f t="shared" ref="I216:K216" si="33">I217</f>
        <v>0</v>
      </c>
      <c r="J216" s="162">
        <f t="shared" si="33"/>
        <v>4483.9534899999999</v>
      </c>
      <c r="K216" s="162">
        <f t="shared" si="33"/>
        <v>0</v>
      </c>
    </row>
    <row r="217" spans="1:11" ht="28.5" customHeight="1" x14ac:dyDescent="0.2">
      <c r="A217" s="1"/>
      <c r="B217" s="211"/>
      <c r="C217" s="25" t="s">
        <v>67</v>
      </c>
      <c r="D217" s="20"/>
      <c r="E217" s="23" t="s">
        <v>191</v>
      </c>
      <c r="F217" s="23" t="s">
        <v>193</v>
      </c>
      <c r="G217" s="148" t="s">
        <v>368</v>
      </c>
      <c r="H217" s="23" t="s">
        <v>70</v>
      </c>
      <c r="I217" s="162">
        <v>0</v>
      </c>
      <c r="J217" s="162">
        <v>4483.9534899999999</v>
      </c>
      <c r="K217" s="162">
        <v>0</v>
      </c>
    </row>
    <row r="218" spans="1:11" ht="28.5" customHeight="1" x14ac:dyDescent="0.2">
      <c r="A218" s="1"/>
      <c r="B218" s="211"/>
      <c r="C218" s="19" t="s">
        <v>27</v>
      </c>
      <c r="D218" s="23"/>
      <c r="E218" s="20" t="s">
        <v>191</v>
      </c>
      <c r="F218" s="20" t="s">
        <v>198</v>
      </c>
      <c r="G218" s="20"/>
      <c r="H218" s="20"/>
      <c r="I218" s="161">
        <f>I219</f>
        <v>235</v>
      </c>
      <c r="J218" s="161">
        <f t="shared" ref="J218:K221" si="34">J219</f>
        <v>235</v>
      </c>
      <c r="K218" s="161">
        <f t="shared" si="34"/>
        <v>235</v>
      </c>
    </row>
    <row r="219" spans="1:11" ht="48.75" customHeight="1" x14ac:dyDescent="0.2">
      <c r="A219" s="1"/>
      <c r="B219" s="211"/>
      <c r="C219" s="19" t="s">
        <v>78</v>
      </c>
      <c r="D219" s="23"/>
      <c r="E219" s="20" t="s">
        <v>191</v>
      </c>
      <c r="F219" s="20" t="s">
        <v>198</v>
      </c>
      <c r="G219" s="20" t="s">
        <v>31</v>
      </c>
      <c r="H219" s="36"/>
      <c r="I219" s="161">
        <f>I220</f>
        <v>235</v>
      </c>
      <c r="J219" s="161">
        <f t="shared" si="34"/>
        <v>235</v>
      </c>
      <c r="K219" s="161">
        <f t="shared" si="34"/>
        <v>235</v>
      </c>
    </row>
    <row r="220" spans="1:11" ht="15" x14ac:dyDescent="0.2">
      <c r="A220" s="1"/>
      <c r="B220" s="211"/>
      <c r="C220" s="34" t="s">
        <v>45</v>
      </c>
      <c r="D220" s="23"/>
      <c r="E220" s="23" t="s">
        <v>191</v>
      </c>
      <c r="F220" s="23" t="s">
        <v>198</v>
      </c>
      <c r="G220" s="23" t="s">
        <v>41</v>
      </c>
      <c r="H220" s="23"/>
      <c r="I220" s="162">
        <f>I221</f>
        <v>235</v>
      </c>
      <c r="J220" s="162">
        <f t="shared" si="34"/>
        <v>235</v>
      </c>
      <c r="K220" s="162">
        <f t="shared" si="34"/>
        <v>235</v>
      </c>
    </row>
    <row r="221" spans="1:11" ht="15" x14ac:dyDescent="0.2">
      <c r="A221" s="1"/>
      <c r="B221" s="211"/>
      <c r="C221" s="34" t="s">
        <v>45</v>
      </c>
      <c r="D221" s="23"/>
      <c r="E221" s="23" t="s">
        <v>191</v>
      </c>
      <c r="F221" s="23" t="s">
        <v>198</v>
      </c>
      <c r="G221" s="23" t="s">
        <v>48</v>
      </c>
      <c r="H221" s="23"/>
      <c r="I221" s="162">
        <f>I222</f>
        <v>235</v>
      </c>
      <c r="J221" s="162">
        <f t="shared" si="34"/>
        <v>235</v>
      </c>
      <c r="K221" s="162">
        <f t="shared" si="34"/>
        <v>235</v>
      </c>
    </row>
    <row r="222" spans="1:11" ht="38.25" x14ac:dyDescent="0.2">
      <c r="A222" s="1"/>
      <c r="B222" s="211"/>
      <c r="C222" s="33" t="s">
        <v>100</v>
      </c>
      <c r="D222" s="23"/>
      <c r="E222" s="23" t="s">
        <v>191</v>
      </c>
      <c r="F222" s="23" t="s">
        <v>198</v>
      </c>
      <c r="G222" s="23" t="s">
        <v>159</v>
      </c>
      <c r="H222" s="23"/>
      <c r="I222" s="162">
        <f>I223+I224</f>
        <v>235</v>
      </c>
      <c r="J222" s="162">
        <f>J223+J224</f>
        <v>235</v>
      </c>
      <c r="K222" s="162">
        <f>K223+K224</f>
        <v>235</v>
      </c>
    </row>
    <row r="223" spans="1:11" ht="38.25" x14ac:dyDescent="0.2">
      <c r="A223" s="1"/>
      <c r="B223" s="211"/>
      <c r="C223" s="25" t="s">
        <v>67</v>
      </c>
      <c r="D223" s="23"/>
      <c r="E223" s="23" t="s">
        <v>191</v>
      </c>
      <c r="F223" s="23" t="s">
        <v>198</v>
      </c>
      <c r="G223" s="23" t="s">
        <v>159</v>
      </c>
      <c r="H223" s="23" t="s">
        <v>70</v>
      </c>
      <c r="I223" s="162">
        <v>234</v>
      </c>
      <c r="J223" s="162">
        <v>234</v>
      </c>
      <c r="K223" s="162">
        <v>234</v>
      </c>
    </row>
    <row r="224" spans="1:11" ht="18.75" customHeight="1" thickBot="1" x14ac:dyDescent="0.25">
      <c r="A224" s="1"/>
      <c r="B224" s="212"/>
      <c r="C224" s="43" t="s">
        <v>68</v>
      </c>
      <c r="D224" s="23"/>
      <c r="E224" s="23" t="s">
        <v>191</v>
      </c>
      <c r="F224" s="23" t="s">
        <v>198</v>
      </c>
      <c r="G224" s="23" t="s">
        <v>159</v>
      </c>
      <c r="H224" s="23" t="s">
        <v>72</v>
      </c>
      <c r="I224" s="162">
        <v>1</v>
      </c>
      <c r="J224" s="162">
        <v>1</v>
      </c>
      <c r="K224" s="162">
        <v>1</v>
      </c>
    </row>
    <row r="225" spans="1:14" ht="63.75" customHeight="1" thickBot="1" x14ac:dyDescent="0.25">
      <c r="A225" s="1"/>
      <c r="B225" s="77">
        <v>2</v>
      </c>
      <c r="C225" s="103" t="s">
        <v>112</v>
      </c>
      <c r="D225" s="60" t="s">
        <v>117</v>
      </c>
      <c r="E225" s="56"/>
      <c r="F225" s="56"/>
      <c r="G225" s="57"/>
      <c r="H225" s="47"/>
      <c r="I225" s="160">
        <f>I226</f>
        <v>3353.8890000000001</v>
      </c>
      <c r="J225" s="160">
        <f>J226</f>
        <v>3353.8890000000001</v>
      </c>
      <c r="K225" s="160">
        <f>K226</f>
        <v>3353.8890000000001</v>
      </c>
    </row>
    <row r="226" spans="1:14" ht="18.75" customHeight="1" x14ac:dyDescent="0.2">
      <c r="A226" s="1"/>
      <c r="B226" s="76"/>
      <c r="C226" s="64" t="s">
        <v>119</v>
      </c>
      <c r="D226" s="11"/>
      <c r="E226" s="20" t="s">
        <v>187</v>
      </c>
      <c r="F226" s="20" t="s">
        <v>188</v>
      </c>
      <c r="G226" s="21"/>
      <c r="H226" s="11"/>
      <c r="I226" s="161">
        <f>I234+I227</f>
        <v>3353.8890000000001</v>
      </c>
      <c r="J226" s="161">
        <f>J234+J228</f>
        <v>3353.8890000000001</v>
      </c>
      <c r="K226" s="161">
        <f>K227+K233</f>
        <v>3353.8890000000001</v>
      </c>
      <c r="L226" s="142"/>
      <c r="M226" s="142"/>
      <c r="N226" s="142"/>
    </row>
    <row r="227" spans="1:14" ht="46.5" customHeight="1" x14ac:dyDescent="0.2">
      <c r="A227" s="1"/>
      <c r="B227" s="76"/>
      <c r="C227" s="111" t="s">
        <v>221</v>
      </c>
      <c r="D227" s="112"/>
      <c r="E227" s="20" t="s">
        <v>187</v>
      </c>
      <c r="F227" s="20" t="s">
        <v>193</v>
      </c>
      <c r="G227" s="112"/>
      <c r="H227" s="112"/>
      <c r="I227" s="194">
        <f t="shared" ref="I227:K230" si="35">I228</f>
        <v>2298.7890000000002</v>
      </c>
      <c r="J227" s="161">
        <f t="shared" si="35"/>
        <v>2298.7890000000002</v>
      </c>
      <c r="K227" s="161">
        <f t="shared" si="35"/>
        <v>2298.7890000000002</v>
      </c>
    </row>
    <row r="228" spans="1:14" ht="52.5" customHeight="1" x14ac:dyDescent="0.2">
      <c r="A228" s="1"/>
      <c r="B228" s="76"/>
      <c r="C228" s="113" t="s">
        <v>9</v>
      </c>
      <c r="D228" s="114"/>
      <c r="E228" s="20" t="s">
        <v>187</v>
      </c>
      <c r="F228" s="20" t="s">
        <v>193</v>
      </c>
      <c r="G228" s="114" t="s">
        <v>30</v>
      </c>
      <c r="H228" s="114"/>
      <c r="I228" s="194">
        <f t="shared" si="35"/>
        <v>2298.7890000000002</v>
      </c>
      <c r="J228" s="161">
        <f t="shared" si="35"/>
        <v>2298.7890000000002</v>
      </c>
      <c r="K228" s="161">
        <f t="shared" si="35"/>
        <v>2298.7890000000002</v>
      </c>
    </row>
    <row r="229" spans="1:14" ht="28.5" customHeight="1" x14ac:dyDescent="0.2">
      <c r="A229" s="1"/>
      <c r="B229" s="76"/>
      <c r="C229" s="115" t="s">
        <v>222</v>
      </c>
      <c r="D229" s="116"/>
      <c r="E229" s="23" t="s">
        <v>187</v>
      </c>
      <c r="F229" s="23" t="s">
        <v>193</v>
      </c>
      <c r="G229" s="118" t="s">
        <v>223</v>
      </c>
      <c r="H229" s="116"/>
      <c r="I229" s="172">
        <f t="shared" si="35"/>
        <v>2298.7890000000002</v>
      </c>
      <c r="J229" s="162">
        <f t="shared" si="35"/>
        <v>2298.7890000000002</v>
      </c>
      <c r="K229" s="162">
        <f t="shared" si="35"/>
        <v>2298.7890000000002</v>
      </c>
    </row>
    <row r="230" spans="1:14" ht="19.5" customHeight="1" x14ac:dyDescent="0.2">
      <c r="A230" s="1"/>
      <c r="B230" s="76"/>
      <c r="C230" s="117" t="s">
        <v>224</v>
      </c>
      <c r="D230" s="114"/>
      <c r="E230" s="23" t="s">
        <v>187</v>
      </c>
      <c r="F230" s="23" t="s">
        <v>193</v>
      </c>
      <c r="G230" s="118" t="s">
        <v>225</v>
      </c>
      <c r="H230" s="114"/>
      <c r="I230" s="172">
        <f t="shared" si="35"/>
        <v>2298.7890000000002</v>
      </c>
      <c r="J230" s="162">
        <f t="shared" si="35"/>
        <v>2298.7890000000002</v>
      </c>
      <c r="K230" s="162">
        <f t="shared" si="35"/>
        <v>2298.7890000000002</v>
      </c>
    </row>
    <row r="231" spans="1:14" ht="29.25" customHeight="1" x14ac:dyDescent="0.2">
      <c r="A231" s="1"/>
      <c r="B231" s="76"/>
      <c r="C231" s="117" t="s">
        <v>222</v>
      </c>
      <c r="D231" s="118"/>
      <c r="E231" s="23" t="s">
        <v>187</v>
      </c>
      <c r="F231" s="23" t="s">
        <v>193</v>
      </c>
      <c r="G231" s="118" t="s">
        <v>226</v>
      </c>
      <c r="H231" s="114"/>
      <c r="I231" s="172">
        <f>I232</f>
        <v>2298.7890000000002</v>
      </c>
      <c r="J231" s="162">
        <f>J232</f>
        <v>2298.7890000000002</v>
      </c>
      <c r="K231" s="162">
        <f>K232</f>
        <v>2298.7890000000002</v>
      </c>
    </row>
    <row r="232" spans="1:14" ht="30.75" customHeight="1" x14ac:dyDescent="0.2">
      <c r="A232" s="1"/>
      <c r="B232" s="76"/>
      <c r="C232" s="119" t="s">
        <v>228</v>
      </c>
      <c r="D232" s="118"/>
      <c r="E232" s="23" t="s">
        <v>187</v>
      </c>
      <c r="F232" s="23" t="s">
        <v>193</v>
      </c>
      <c r="G232" s="118" t="s">
        <v>226</v>
      </c>
      <c r="H232" s="118">
        <v>120</v>
      </c>
      <c r="I232" s="172">
        <v>2298.7890000000002</v>
      </c>
      <c r="J232" s="162">
        <v>2298.7890000000002</v>
      </c>
      <c r="K232" s="162">
        <v>2298.7890000000002</v>
      </c>
    </row>
    <row r="233" spans="1:14" ht="48" customHeight="1" x14ac:dyDescent="0.2">
      <c r="A233" s="1"/>
      <c r="B233" s="76"/>
      <c r="C233" s="19" t="s">
        <v>398</v>
      </c>
      <c r="D233" s="11"/>
      <c r="E233" s="20" t="s">
        <v>187</v>
      </c>
      <c r="F233" s="20" t="s">
        <v>194</v>
      </c>
      <c r="G233" s="21"/>
      <c r="H233" s="11"/>
      <c r="I233" s="161">
        <f>I234</f>
        <v>1055.0999999999999</v>
      </c>
      <c r="J233" s="161">
        <f>J234</f>
        <v>1055.0999999999999</v>
      </c>
      <c r="K233" s="161">
        <f>K234</f>
        <v>1055.0999999999999</v>
      </c>
    </row>
    <row r="234" spans="1:14" ht="52.5" customHeight="1" x14ac:dyDescent="0.2">
      <c r="A234" s="1"/>
      <c r="B234" s="76"/>
      <c r="C234" s="203" t="s">
        <v>396</v>
      </c>
      <c r="D234" s="11"/>
      <c r="E234" s="20" t="s">
        <v>187</v>
      </c>
      <c r="F234" s="20" t="s">
        <v>194</v>
      </c>
      <c r="G234" s="22" t="s">
        <v>30</v>
      </c>
      <c r="H234" s="11"/>
      <c r="I234" s="161">
        <f>I235</f>
        <v>1055.0999999999999</v>
      </c>
      <c r="J234" s="161">
        <f t="shared" ref="J234:K236" si="36">J235</f>
        <v>1055.0999999999999</v>
      </c>
      <c r="K234" s="161">
        <f t="shared" si="36"/>
        <v>1055.0999999999999</v>
      </c>
    </row>
    <row r="235" spans="1:14" ht="54.75" customHeight="1" x14ac:dyDescent="0.2">
      <c r="A235" s="1"/>
      <c r="B235" s="76"/>
      <c r="C235" s="34" t="s">
        <v>75</v>
      </c>
      <c r="D235" s="23"/>
      <c r="E235" s="23" t="s">
        <v>187</v>
      </c>
      <c r="F235" s="23" t="s">
        <v>194</v>
      </c>
      <c r="G235" s="23" t="s">
        <v>46</v>
      </c>
      <c r="H235" s="24"/>
      <c r="I235" s="162">
        <f>I236</f>
        <v>1055.0999999999999</v>
      </c>
      <c r="J235" s="162">
        <f t="shared" si="36"/>
        <v>1055.0999999999999</v>
      </c>
      <c r="K235" s="162">
        <f t="shared" si="36"/>
        <v>1055.0999999999999</v>
      </c>
    </row>
    <row r="236" spans="1:14" ht="16.5" customHeight="1" x14ac:dyDescent="0.2">
      <c r="A236" s="1"/>
      <c r="B236" s="76"/>
      <c r="C236" s="34" t="s">
        <v>45</v>
      </c>
      <c r="D236" s="23"/>
      <c r="E236" s="23" t="s">
        <v>187</v>
      </c>
      <c r="F236" s="23" t="s">
        <v>194</v>
      </c>
      <c r="G236" s="23" t="s">
        <v>47</v>
      </c>
      <c r="H236" s="24"/>
      <c r="I236" s="162">
        <f>I237</f>
        <v>1055.0999999999999</v>
      </c>
      <c r="J236" s="162">
        <f t="shared" si="36"/>
        <v>1055.0999999999999</v>
      </c>
      <c r="K236" s="162">
        <f t="shared" si="36"/>
        <v>1055.0999999999999</v>
      </c>
    </row>
    <row r="237" spans="1:14" ht="22.5" customHeight="1" x14ac:dyDescent="0.2">
      <c r="A237" s="1"/>
      <c r="B237" s="97"/>
      <c r="C237" s="26" t="s">
        <v>107</v>
      </c>
      <c r="D237" s="11"/>
      <c r="E237" s="23" t="s">
        <v>187</v>
      </c>
      <c r="F237" s="23" t="s">
        <v>194</v>
      </c>
      <c r="G237" s="21" t="s">
        <v>53</v>
      </c>
      <c r="H237" s="24"/>
      <c r="I237" s="162">
        <f>I238+I239</f>
        <v>1055.0999999999999</v>
      </c>
      <c r="J237" s="162">
        <f>J238+J239</f>
        <v>1055.0999999999999</v>
      </c>
      <c r="K237" s="162">
        <f>K238+K239</f>
        <v>1055.0999999999999</v>
      </c>
    </row>
    <row r="238" spans="1:14" ht="25.5" customHeight="1" x14ac:dyDescent="0.2">
      <c r="A238" s="1"/>
      <c r="B238" s="97"/>
      <c r="C238" s="28" t="s">
        <v>66</v>
      </c>
      <c r="D238" s="24"/>
      <c r="E238" s="23" t="s">
        <v>187</v>
      </c>
      <c r="F238" s="23" t="s">
        <v>194</v>
      </c>
      <c r="G238" s="21" t="s">
        <v>53</v>
      </c>
      <c r="H238" s="24">
        <v>120</v>
      </c>
      <c r="I238" s="162">
        <v>505.1</v>
      </c>
      <c r="J238" s="162">
        <v>505.1</v>
      </c>
      <c r="K238" s="162">
        <v>505.1</v>
      </c>
    </row>
    <row r="239" spans="1:14" ht="24" customHeight="1" x14ac:dyDescent="0.2">
      <c r="A239" s="1"/>
      <c r="B239" s="183"/>
      <c r="C239" s="26" t="s">
        <v>67</v>
      </c>
      <c r="D239" s="11"/>
      <c r="E239" s="23" t="s">
        <v>187</v>
      </c>
      <c r="F239" s="23" t="s">
        <v>194</v>
      </c>
      <c r="G239" s="21" t="s">
        <v>53</v>
      </c>
      <c r="H239" s="24">
        <v>240</v>
      </c>
      <c r="I239" s="162">
        <v>550</v>
      </c>
      <c r="J239" s="162">
        <v>550</v>
      </c>
      <c r="K239" s="162">
        <v>550</v>
      </c>
    </row>
    <row r="240" spans="1:14" ht="68.25" customHeight="1" x14ac:dyDescent="0.2">
      <c r="A240" s="1"/>
      <c r="B240" s="185">
        <v>3</v>
      </c>
      <c r="C240" s="186" t="s">
        <v>348</v>
      </c>
      <c r="D240" s="56" t="s">
        <v>349</v>
      </c>
      <c r="E240" s="47"/>
      <c r="F240" s="187"/>
      <c r="G240" s="187"/>
      <c r="H240" s="187"/>
      <c r="I240" s="198">
        <f t="shared" ref="I240:K243" si="37">I241</f>
        <v>657.8</v>
      </c>
      <c r="J240" s="198">
        <f t="shared" si="37"/>
        <v>0</v>
      </c>
      <c r="K240" s="198">
        <f t="shared" si="37"/>
        <v>0</v>
      </c>
    </row>
    <row r="241" spans="1:12" ht="20.25" customHeight="1" x14ac:dyDescent="0.2">
      <c r="A241" s="1"/>
      <c r="B241" s="222"/>
      <c r="C241" s="27" t="s">
        <v>350</v>
      </c>
      <c r="D241" s="188"/>
      <c r="E241" s="20" t="s">
        <v>187</v>
      </c>
      <c r="F241" s="20" t="s">
        <v>188</v>
      </c>
      <c r="G241" s="189"/>
      <c r="H241" s="189"/>
      <c r="I241" s="190">
        <f t="shared" si="37"/>
        <v>657.8</v>
      </c>
      <c r="J241" s="190">
        <f t="shared" si="37"/>
        <v>0</v>
      </c>
      <c r="K241" s="190">
        <f t="shared" si="37"/>
        <v>0</v>
      </c>
    </row>
    <row r="242" spans="1:12" ht="25.5" x14ac:dyDescent="0.2">
      <c r="A242" s="1"/>
      <c r="B242" s="223"/>
      <c r="C242" s="27" t="s">
        <v>351</v>
      </c>
      <c r="D242" s="188"/>
      <c r="E242" s="20" t="s">
        <v>187</v>
      </c>
      <c r="F242" s="20" t="s">
        <v>258</v>
      </c>
      <c r="G242" s="189" t="s">
        <v>7</v>
      </c>
      <c r="H242" s="189" t="s">
        <v>7</v>
      </c>
      <c r="I242" s="190">
        <f t="shared" si="37"/>
        <v>657.8</v>
      </c>
      <c r="J242" s="190">
        <f t="shared" si="37"/>
        <v>0</v>
      </c>
      <c r="K242" s="190">
        <f t="shared" si="37"/>
        <v>0</v>
      </c>
    </row>
    <row r="243" spans="1:12" ht="57.75" customHeight="1" x14ac:dyDescent="0.2">
      <c r="A243" s="1"/>
      <c r="B243" s="223"/>
      <c r="C243" s="13" t="s">
        <v>352</v>
      </c>
      <c r="D243" s="188"/>
      <c r="E243" s="20" t="s">
        <v>187</v>
      </c>
      <c r="F243" s="20" t="s">
        <v>258</v>
      </c>
      <c r="G243" s="189" t="s">
        <v>31</v>
      </c>
      <c r="H243" s="189"/>
      <c r="I243" s="190">
        <f t="shared" si="37"/>
        <v>657.8</v>
      </c>
      <c r="J243" s="190">
        <f t="shared" si="37"/>
        <v>0</v>
      </c>
      <c r="K243" s="190">
        <f t="shared" si="37"/>
        <v>0</v>
      </c>
    </row>
    <row r="244" spans="1:12" ht="15" x14ac:dyDescent="0.2">
      <c r="A244" s="1"/>
      <c r="B244" s="223"/>
      <c r="C244" s="13" t="s">
        <v>45</v>
      </c>
      <c r="D244" s="188"/>
      <c r="E244" s="23" t="s">
        <v>187</v>
      </c>
      <c r="F244" s="23" t="s">
        <v>258</v>
      </c>
      <c r="G244" s="104" t="s">
        <v>41</v>
      </c>
      <c r="H244" s="44"/>
      <c r="I244" s="191">
        <f>I245</f>
        <v>657.8</v>
      </c>
      <c r="J244" s="191">
        <v>0</v>
      </c>
      <c r="K244" s="191">
        <v>0</v>
      </c>
    </row>
    <row r="245" spans="1:12" ht="15" x14ac:dyDescent="0.2">
      <c r="A245" s="1"/>
      <c r="B245" s="223"/>
      <c r="C245" s="13" t="s">
        <v>45</v>
      </c>
      <c r="D245" s="188"/>
      <c r="E245" s="23" t="s">
        <v>187</v>
      </c>
      <c r="F245" s="23" t="s">
        <v>258</v>
      </c>
      <c r="G245" s="104" t="s">
        <v>48</v>
      </c>
      <c r="H245" s="44"/>
      <c r="I245" s="191">
        <f>I248</f>
        <v>657.8</v>
      </c>
      <c r="J245" s="191">
        <f>J248</f>
        <v>0</v>
      </c>
      <c r="K245" s="191">
        <f>K248</f>
        <v>0</v>
      </c>
    </row>
    <row r="246" spans="1:12" ht="51" x14ac:dyDescent="0.2">
      <c r="A246" s="1"/>
      <c r="B246" s="223"/>
      <c r="C246" s="29" t="s">
        <v>353</v>
      </c>
      <c r="D246" s="188"/>
      <c r="E246" s="23" t="s">
        <v>187</v>
      </c>
      <c r="F246" s="23" t="s">
        <v>258</v>
      </c>
      <c r="G246" s="104" t="s">
        <v>354</v>
      </c>
      <c r="H246" s="189" t="s">
        <v>7</v>
      </c>
      <c r="I246" s="191">
        <f>I248</f>
        <v>657.8</v>
      </c>
      <c r="J246" s="191">
        <f>J248</f>
        <v>0</v>
      </c>
      <c r="K246" s="191">
        <f>K248</f>
        <v>0</v>
      </c>
    </row>
    <row r="247" spans="1:12" ht="15" x14ac:dyDescent="0.2">
      <c r="A247" s="1"/>
      <c r="B247" s="223"/>
      <c r="C247" s="26" t="s">
        <v>355</v>
      </c>
      <c r="D247" s="188"/>
      <c r="E247" s="23" t="s">
        <v>187</v>
      </c>
      <c r="F247" s="23" t="s">
        <v>258</v>
      </c>
      <c r="G247" s="104" t="s">
        <v>354</v>
      </c>
      <c r="H247" s="195">
        <v>800</v>
      </c>
      <c r="I247" s="191">
        <f>I248</f>
        <v>657.8</v>
      </c>
      <c r="J247" s="191">
        <f>J248</f>
        <v>0</v>
      </c>
      <c r="K247" s="191">
        <f>K248</f>
        <v>0</v>
      </c>
    </row>
    <row r="248" spans="1:12" ht="15" x14ac:dyDescent="0.2">
      <c r="A248" s="1"/>
      <c r="B248" s="224"/>
      <c r="C248" s="26" t="s">
        <v>356</v>
      </c>
      <c r="D248" s="188"/>
      <c r="E248" s="23" t="s">
        <v>187</v>
      </c>
      <c r="F248" s="23" t="s">
        <v>258</v>
      </c>
      <c r="G248" s="104" t="s">
        <v>354</v>
      </c>
      <c r="H248" s="195">
        <v>880</v>
      </c>
      <c r="I248" s="191">
        <v>657.8</v>
      </c>
      <c r="J248" s="191">
        <v>0</v>
      </c>
      <c r="K248" s="191">
        <v>0</v>
      </c>
    </row>
    <row r="249" spans="1:12" x14ac:dyDescent="0.2">
      <c r="A249" s="1"/>
      <c r="B249" s="1"/>
      <c r="C249" s="1"/>
      <c r="D249" s="1"/>
      <c r="E249" s="1"/>
      <c r="F249" s="1"/>
      <c r="G249" s="1"/>
      <c r="H249" s="1"/>
      <c r="I249" s="228"/>
      <c r="J249" s="3"/>
      <c r="K249" s="3"/>
    </row>
    <row r="250" spans="1:12" x14ac:dyDescent="0.2">
      <c r="A250" s="1"/>
      <c r="B250" s="1"/>
      <c r="C250" s="1"/>
      <c r="D250" s="1"/>
      <c r="E250" s="1"/>
      <c r="F250" s="1"/>
      <c r="G250" s="1"/>
      <c r="H250" s="1"/>
      <c r="I250" s="173"/>
      <c r="J250" s="173"/>
      <c r="K250" s="173"/>
      <c r="L250" s="173"/>
    </row>
    <row r="251" spans="1:12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2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2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2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2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2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">
      <c r="A301" s="1"/>
      <c r="B301" s="1"/>
      <c r="C301" s="16"/>
      <c r="D301" s="17"/>
      <c r="E301" s="15"/>
      <c r="F301" s="15"/>
      <c r="G301" s="15"/>
      <c r="H301" s="15"/>
      <c r="I301" s="15"/>
      <c r="J301" s="15"/>
      <c r="K301" s="15"/>
    </row>
    <row r="302" spans="1:11" x14ac:dyDescent="0.2">
      <c r="A302" s="1"/>
      <c r="B302" s="1"/>
      <c r="C302" s="16"/>
      <c r="D302" s="17"/>
      <c r="E302" s="15"/>
      <c r="F302" s="15"/>
      <c r="G302" s="15"/>
      <c r="H302" s="15"/>
      <c r="I302" s="15"/>
      <c r="J302" s="15"/>
      <c r="K302" s="15"/>
    </row>
  </sheetData>
  <mergeCells count="11">
    <mergeCell ref="B241:B248"/>
    <mergeCell ref="C7:H7"/>
    <mergeCell ref="B8:K9"/>
    <mergeCell ref="B211:B224"/>
    <mergeCell ref="H5:I5"/>
    <mergeCell ref="J5:K5"/>
    <mergeCell ref="H1:I1"/>
    <mergeCell ref="J1:K1"/>
    <mergeCell ref="H2:I2"/>
    <mergeCell ref="J2:K2"/>
    <mergeCell ref="I4:K4"/>
  </mergeCells>
  <pageMargins left="0.31496062992125984" right="0.31496062992125984" top="0.74803149606299213" bottom="0.74803149606299213" header="0.31496062992125984" footer="0.31496062992125984"/>
  <pageSetup paperSize="9" scale="65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2021-2023</vt:lpstr>
      <vt:lpstr>Ведомств. структура</vt:lpstr>
      <vt:lpstr>'Вед.структ 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02</cp:lastModifiedBy>
  <cp:lastPrinted>2023-11-27T11:54:10Z</cp:lastPrinted>
  <dcterms:created xsi:type="dcterms:W3CDTF">2013-10-22T09:40:36Z</dcterms:created>
  <dcterms:modified xsi:type="dcterms:W3CDTF">2023-12-21T09:37:40Z</dcterms:modified>
</cp:coreProperties>
</file>