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Октябрь\"/>
    </mc:Choice>
  </mc:AlternateContent>
  <xr:revisionPtr revIDLastSave="0" documentId="13_ncr:1_{E73AE771-CDD2-4DDF-9EDC-49001A7B83A5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структура'!$A$17:$P$257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I51" i="5" l="1"/>
  <c r="K136" i="5" l="1"/>
  <c r="K135" i="5" s="1"/>
  <c r="K134" i="5" s="1"/>
  <c r="K133" i="5" s="1"/>
  <c r="J136" i="5"/>
  <c r="J135" i="5" s="1"/>
  <c r="J134" i="5" s="1"/>
  <c r="J133" i="5" s="1"/>
  <c r="I136" i="5"/>
  <c r="I135" i="5" s="1"/>
  <c r="I134" i="5" s="1"/>
  <c r="I133" i="5" s="1"/>
  <c r="K200" i="5" l="1"/>
  <c r="K199" i="5" s="1"/>
  <c r="K198" i="5" s="1"/>
  <c r="K197" i="5" s="1"/>
  <c r="K196" i="5" s="1"/>
  <c r="K194" i="5"/>
  <c r="K193" i="5" s="1"/>
  <c r="K192" i="5" s="1"/>
  <c r="K191" i="5" s="1"/>
  <c r="K190" i="5" s="1"/>
  <c r="J200" i="5"/>
  <c r="J199" i="5" s="1"/>
  <c r="J198" i="5" s="1"/>
  <c r="J197" i="5" s="1"/>
  <c r="J196" i="5" s="1"/>
  <c r="J194" i="5"/>
  <c r="J193" i="5" s="1"/>
  <c r="J192" i="5" s="1"/>
  <c r="J191" i="5" s="1"/>
  <c r="J190" i="5" s="1"/>
  <c r="I200" i="5"/>
  <c r="I199" i="5" s="1"/>
  <c r="J189" i="5" l="1"/>
  <c r="K189" i="5"/>
  <c r="K56" i="5"/>
  <c r="K148" i="5"/>
  <c r="K147" i="5" s="1"/>
  <c r="K151" i="5"/>
  <c r="J151" i="5"/>
  <c r="J148" i="5"/>
  <c r="J147" i="5" s="1"/>
  <c r="I151" i="5"/>
  <c r="I148" i="5"/>
  <c r="I194" i="5" l="1"/>
  <c r="I193" i="5" s="1"/>
  <c r="I129" i="5" l="1"/>
  <c r="I56" i="5"/>
  <c r="K124" i="5"/>
  <c r="K123" i="5" s="1"/>
  <c r="K119" i="5" s="1"/>
  <c r="J124" i="5"/>
  <c r="J123" i="5" s="1"/>
  <c r="J119" i="5" s="1"/>
  <c r="I124" i="5"/>
  <c r="I123" i="5" s="1"/>
  <c r="I219" i="5" l="1"/>
  <c r="I175" i="5" l="1"/>
  <c r="I174" i="5" s="1"/>
  <c r="I173" i="5" s="1"/>
  <c r="K233" i="5"/>
  <c r="J233" i="5"/>
  <c r="I233" i="5"/>
  <c r="J166" i="5"/>
  <c r="J165" i="5" s="1"/>
  <c r="I166" i="5"/>
  <c r="I165" i="5" s="1"/>
  <c r="K172" i="5"/>
  <c r="J172" i="5"/>
  <c r="I172" i="5"/>
  <c r="K177" i="5"/>
  <c r="J177" i="5"/>
  <c r="I177" i="5"/>
  <c r="K229" i="5" l="1"/>
  <c r="K232" i="5"/>
  <c r="K231" i="5" s="1"/>
  <c r="K230" i="5" s="1"/>
  <c r="I229" i="5"/>
  <c r="I232" i="5"/>
  <c r="I231" i="5" s="1"/>
  <c r="I230" i="5" s="1"/>
  <c r="J229" i="5"/>
  <c r="J232" i="5"/>
  <c r="J231" i="5" s="1"/>
  <c r="J230" i="5" s="1"/>
  <c r="I217" i="5"/>
  <c r="I216" i="5"/>
  <c r="I215" i="5" s="1"/>
  <c r="I117" i="5" l="1"/>
  <c r="I115" i="5" l="1"/>
  <c r="I114" i="5" s="1"/>
  <c r="I113" i="5" s="1"/>
  <c r="J93" i="5"/>
  <c r="J92" i="5" s="1"/>
  <c r="J91" i="5" s="1"/>
  <c r="I93" i="5"/>
  <c r="I92" i="5" s="1"/>
  <c r="I91" i="5" s="1"/>
  <c r="J74" i="5"/>
  <c r="J73" i="5" s="1"/>
  <c r="I74" i="5"/>
  <c r="I73" i="5" s="1"/>
  <c r="J71" i="5"/>
  <c r="J70" i="5" s="1"/>
  <c r="I71" i="5"/>
  <c r="I70" i="5" s="1"/>
  <c r="I69" i="5" l="1"/>
  <c r="I68" i="5"/>
  <c r="I67" i="5" s="1"/>
  <c r="J69" i="5"/>
  <c r="J68" i="5"/>
  <c r="J67" i="5" s="1"/>
  <c r="I206" i="5"/>
  <c r="I205" i="5" s="1"/>
  <c r="I24" i="5"/>
  <c r="K121" i="5" l="1"/>
  <c r="J121" i="5"/>
  <c r="I121" i="5"/>
  <c r="I248" i="5"/>
  <c r="I120" i="5" l="1"/>
  <c r="I119" i="5" s="1"/>
  <c r="I112" i="5" s="1"/>
  <c r="K86" i="5"/>
  <c r="J86" i="5"/>
  <c r="I86" i="5"/>
  <c r="K153" i="5" l="1"/>
  <c r="J153" i="5"/>
  <c r="I153" i="5"/>
  <c r="I147" i="5" s="1"/>
  <c r="J85" i="5" l="1"/>
  <c r="J84" i="5" s="1"/>
  <c r="J83" i="5" s="1"/>
  <c r="K89" i="5" l="1"/>
  <c r="K88" i="5" s="1"/>
  <c r="J89" i="5"/>
  <c r="J88" i="5" s="1"/>
  <c r="I89" i="5"/>
  <c r="I88" i="5" s="1"/>
  <c r="I182" i="5" l="1"/>
  <c r="I181" i="5" s="1"/>
  <c r="I180" i="5" s="1"/>
  <c r="I179" i="5" s="1"/>
  <c r="K181" i="5"/>
  <c r="K180" i="5" s="1"/>
  <c r="K179" i="5" s="1"/>
  <c r="J181" i="5"/>
  <c r="J180" i="5" s="1"/>
  <c r="J179" i="5" s="1"/>
  <c r="K226" i="5" l="1"/>
  <c r="K225" i="5" s="1"/>
  <c r="K224" i="5" s="1"/>
  <c r="K223" i="5" s="1"/>
  <c r="K222" i="5" s="1"/>
  <c r="K221" i="5" s="1"/>
  <c r="J226" i="5"/>
  <c r="J225" i="5" s="1"/>
  <c r="J224" i="5" s="1"/>
  <c r="J223" i="5" s="1"/>
  <c r="J222" i="5" s="1"/>
  <c r="J221" i="5" s="1"/>
  <c r="I226" i="5"/>
  <c r="I225" i="5" s="1"/>
  <c r="I224" i="5" s="1"/>
  <c r="I223" i="5" s="1"/>
  <c r="I222" i="5" s="1"/>
  <c r="I221" i="5" s="1"/>
  <c r="K254" i="5" l="1"/>
  <c r="K253" i="5" s="1"/>
  <c r="K252" i="5" s="1"/>
  <c r="K251" i="5" s="1"/>
  <c r="K250" i="5" s="1"/>
  <c r="J254" i="5"/>
  <c r="J253" i="5" s="1"/>
  <c r="J252" i="5" s="1"/>
  <c r="J251" i="5" s="1"/>
  <c r="I254" i="5"/>
  <c r="I253" i="5" s="1"/>
  <c r="I252" i="5" s="1"/>
  <c r="I251" i="5" s="1"/>
  <c r="I247" i="5"/>
  <c r="I246" i="5" s="1"/>
  <c r="I245" i="5" s="1"/>
  <c r="K248" i="5"/>
  <c r="K247" i="5" s="1"/>
  <c r="K246" i="5" s="1"/>
  <c r="K245" i="5" s="1"/>
  <c r="K244" i="5" s="1"/>
  <c r="J248" i="5"/>
  <c r="J247" i="5" s="1"/>
  <c r="J246" i="5" s="1"/>
  <c r="J245" i="5" s="1"/>
  <c r="J244" i="5" s="1"/>
  <c r="K239" i="5"/>
  <c r="K238" i="5" s="1"/>
  <c r="K237" i="5" s="1"/>
  <c r="K236" i="5" s="1"/>
  <c r="K235" i="5" s="1"/>
  <c r="K228" i="5" s="1"/>
  <c r="J239" i="5"/>
  <c r="J238" i="5" s="1"/>
  <c r="J237" i="5" s="1"/>
  <c r="J236" i="5" s="1"/>
  <c r="J235" i="5" s="1"/>
  <c r="J228" i="5" s="1"/>
  <c r="I239" i="5"/>
  <c r="I238" i="5" s="1"/>
  <c r="I237" i="5" s="1"/>
  <c r="I236" i="5" s="1"/>
  <c r="I235" i="5" s="1"/>
  <c r="I228" i="5" s="1"/>
  <c r="K219" i="5"/>
  <c r="J219" i="5"/>
  <c r="K217" i="5"/>
  <c r="J217" i="5"/>
  <c r="K216" i="5"/>
  <c r="K215" i="5" s="1"/>
  <c r="J216" i="5"/>
  <c r="J215" i="5" s="1"/>
  <c r="K213" i="5"/>
  <c r="K212" i="5" s="1"/>
  <c r="J213" i="5"/>
  <c r="J212" i="5" s="1"/>
  <c r="I213" i="5"/>
  <c r="I212" i="5" s="1"/>
  <c r="I204" i="5" s="1"/>
  <c r="K210" i="5"/>
  <c r="J210" i="5"/>
  <c r="I210" i="5"/>
  <c r="K206" i="5"/>
  <c r="J206" i="5"/>
  <c r="I192" i="5"/>
  <c r="I191" i="5" s="1"/>
  <c r="I190" i="5" s="1"/>
  <c r="K187" i="5"/>
  <c r="K186" i="5" s="1"/>
  <c r="J187" i="5"/>
  <c r="J186" i="5" s="1"/>
  <c r="I187" i="5"/>
  <c r="I186" i="5" s="1"/>
  <c r="K175" i="5"/>
  <c r="K174" i="5" s="1"/>
  <c r="K173" i="5" s="1"/>
  <c r="J175" i="5"/>
  <c r="J174" i="5" s="1"/>
  <c r="J173" i="5" s="1"/>
  <c r="K170" i="5"/>
  <c r="K169" i="5" s="1"/>
  <c r="K168" i="5" s="1"/>
  <c r="J170" i="5"/>
  <c r="J169" i="5" s="1"/>
  <c r="J168" i="5" s="1"/>
  <c r="I170" i="5"/>
  <c r="I169" i="5" s="1"/>
  <c r="I168" i="5" s="1"/>
  <c r="K166" i="5"/>
  <c r="K165" i="5" s="1"/>
  <c r="K161" i="5"/>
  <c r="K160" i="5" s="1"/>
  <c r="J161" i="5"/>
  <c r="J160" i="5" s="1"/>
  <c r="I161" i="5"/>
  <c r="I160" i="5" s="1"/>
  <c r="K155" i="5"/>
  <c r="K146" i="5" s="1"/>
  <c r="J155" i="5"/>
  <c r="J146" i="5" s="1"/>
  <c r="I156" i="5"/>
  <c r="I155" i="5" s="1"/>
  <c r="K142" i="5"/>
  <c r="K141" i="5" s="1"/>
  <c r="J142" i="5"/>
  <c r="J141" i="5" s="1"/>
  <c r="I142" i="5"/>
  <c r="I141" i="5" s="1"/>
  <c r="K140" i="5"/>
  <c r="K139" i="5" s="1"/>
  <c r="K138" i="5" s="1"/>
  <c r="J140" i="5"/>
  <c r="J139" i="5" s="1"/>
  <c r="J138" i="5" s="1"/>
  <c r="I140" i="5"/>
  <c r="I139" i="5" s="1"/>
  <c r="I138" i="5" s="1"/>
  <c r="K131" i="5"/>
  <c r="K129" i="5" s="1"/>
  <c r="K128" i="5" s="1"/>
  <c r="K127" i="5" s="1"/>
  <c r="K126" i="5" s="1"/>
  <c r="J131" i="5"/>
  <c r="I131" i="5"/>
  <c r="I128" i="5" s="1"/>
  <c r="K117" i="5"/>
  <c r="J117" i="5"/>
  <c r="K115" i="5"/>
  <c r="K114" i="5" s="1"/>
  <c r="J115" i="5"/>
  <c r="J114" i="5" s="1"/>
  <c r="K108" i="5"/>
  <c r="J108" i="5"/>
  <c r="I108" i="5"/>
  <c r="K104" i="5"/>
  <c r="J104" i="5"/>
  <c r="I104" i="5"/>
  <c r="K103" i="5"/>
  <c r="K102" i="5" s="1"/>
  <c r="K101" i="5" s="1"/>
  <c r="K95" i="5" s="1"/>
  <c r="J103" i="5"/>
  <c r="J102" i="5" s="1"/>
  <c r="J101" i="5" s="1"/>
  <c r="J95" i="5" s="1"/>
  <c r="I103" i="5"/>
  <c r="I102" i="5" s="1"/>
  <c r="I101" i="5" s="1"/>
  <c r="K99" i="5"/>
  <c r="J99" i="5"/>
  <c r="I99" i="5"/>
  <c r="I98" i="5" s="1"/>
  <c r="K93" i="5"/>
  <c r="K92" i="5" s="1"/>
  <c r="K91" i="5" s="1"/>
  <c r="K85" i="5"/>
  <c r="K84" i="5" s="1"/>
  <c r="I85" i="5"/>
  <c r="I84" i="5" s="1"/>
  <c r="I83" i="5" s="1"/>
  <c r="K79" i="5"/>
  <c r="K78" i="5" s="1"/>
  <c r="K77" i="5" s="1"/>
  <c r="K76" i="5" s="1"/>
  <c r="J79" i="5"/>
  <c r="J78" i="5" s="1"/>
  <c r="J77" i="5" s="1"/>
  <c r="J76" i="5" s="1"/>
  <c r="J66" i="5" s="1"/>
  <c r="I79" i="5"/>
  <c r="I78" i="5" s="1"/>
  <c r="I77" i="5" s="1"/>
  <c r="I76" i="5" s="1"/>
  <c r="I66" i="5" s="1"/>
  <c r="K74" i="5"/>
  <c r="K73" i="5" s="1"/>
  <c r="K71" i="5"/>
  <c r="K70" i="5" s="1"/>
  <c r="K69" i="5" s="1"/>
  <c r="K64" i="5"/>
  <c r="K63" i="5" s="1"/>
  <c r="K62" i="5" s="1"/>
  <c r="K61" i="5" s="1"/>
  <c r="K60" i="5" s="1"/>
  <c r="K59" i="5" s="1"/>
  <c r="J64" i="5"/>
  <c r="J63" i="5" s="1"/>
  <c r="J62" i="5" s="1"/>
  <c r="J61" i="5" s="1"/>
  <c r="J60" i="5" s="1"/>
  <c r="J59" i="5" s="1"/>
  <c r="I64" i="5"/>
  <c r="I63" i="5" s="1"/>
  <c r="I62" i="5" s="1"/>
  <c r="I61" i="5" s="1"/>
  <c r="I60" i="5" s="1"/>
  <c r="I59" i="5" s="1"/>
  <c r="J56" i="5"/>
  <c r="K54" i="5"/>
  <c r="J54" i="5"/>
  <c r="I54" i="5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I23" i="5"/>
  <c r="I22" i="5" s="1"/>
  <c r="I21" i="5" s="1"/>
  <c r="I20" i="5" s="1"/>
  <c r="I244" i="5" l="1"/>
  <c r="I95" i="5"/>
  <c r="I203" i="5"/>
  <c r="I198" i="5" s="1"/>
  <c r="I197" i="5" s="1"/>
  <c r="I196" i="5" s="1"/>
  <c r="I189" i="5" s="1"/>
  <c r="J129" i="5"/>
  <c r="J128" i="5" s="1"/>
  <c r="J127" i="5" s="1"/>
  <c r="J126" i="5" s="1"/>
  <c r="I250" i="5"/>
  <c r="J21" i="5"/>
  <c r="J20" i="5" s="1"/>
  <c r="J19" i="5" s="1"/>
  <c r="K83" i="5"/>
  <c r="K82" i="5" s="1"/>
  <c r="K81" i="5" s="1"/>
  <c r="I146" i="5"/>
  <c r="I145" i="5" s="1"/>
  <c r="I127" i="5"/>
  <c r="I126" i="5" s="1"/>
  <c r="I111" i="5" s="1"/>
  <c r="K243" i="5"/>
  <c r="K242" i="5" s="1"/>
  <c r="I82" i="5"/>
  <c r="J145" i="5"/>
  <c r="K145" i="5"/>
  <c r="J205" i="5"/>
  <c r="J203" i="5" s="1"/>
  <c r="K205" i="5"/>
  <c r="K203" i="5" s="1"/>
  <c r="I184" i="5"/>
  <c r="I185" i="5"/>
  <c r="J184" i="5"/>
  <c r="J185" i="5"/>
  <c r="K184" i="5"/>
  <c r="K185" i="5"/>
  <c r="I97" i="5"/>
  <c r="I96" i="5" s="1"/>
  <c r="I158" i="5"/>
  <c r="I159" i="5"/>
  <c r="K163" i="5"/>
  <c r="K164" i="5"/>
  <c r="K113" i="5"/>
  <c r="K112" i="5" s="1"/>
  <c r="K111" i="5" s="1"/>
  <c r="J164" i="5"/>
  <c r="J163" i="5" s="1"/>
  <c r="J113" i="5"/>
  <c r="J112" i="5" s="1"/>
  <c r="I164" i="5"/>
  <c r="I163" i="5" s="1"/>
  <c r="K158" i="5"/>
  <c r="K159" i="5"/>
  <c r="J158" i="5"/>
  <c r="J159" i="5"/>
  <c r="K97" i="5"/>
  <c r="K96" i="5" s="1"/>
  <c r="K98" i="5"/>
  <c r="J97" i="5"/>
  <c r="J96" i="5" s="1"/>
  <c r="J98" i="5"/>
  <c r="J82" i="5"/>
  <c r="J81" i="5" s="1"/>
  <c r="K68" i="5"/>
  <c r="K67" i="5" s="1"/>
  <c r="K19" i="5"/>
  <c r="I50" i="5"/>
  <c r="I49" i="5" s="1"/>
  <c r="I48" i="5" s="1"/>
  <c r="J250" i="5"/>
  <c r="J243" i="5"/>
  <c r="I243" i="5"/>
  <c r="I172" i="4"/>
  <c r="I181" i="4"/>
  <c r="K181" i="4"/>
  <c r="J181" i="4"/>
  <c r="K184" i="4"/>
  <c r="J184" i="4"/>
  <c r="I184" i="4"/>
  <c r="J111" i="5" l="1"/>
  <c r="K66" i="5"/>
  <c r="I19" i="5"/>
  <c r="I81" i="5"/>
  <c r="I144" i="5"/>
  <c r="K144" i="5"/>
  <c r="K110" i="5" s="1"/>
  <c r="J144" i="5"/>
  <c r="I202" i="5"/>
  <c r="K202" i="5"/>
  <c r="K204" i="5"/>
  <c r="J202" i="5"/>
  <c r="J204" i="5"/>
  <c r="I242" i="5"/>
  <c r="J242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8" i="5" l="1"/>
  <c r="K17" i="5" s="1"/>
  <c r="I110" i="5"/>
  <c r="I18" i="5" s="1"/>
  <c r="J110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J18" i="5" l="1"/>
  <c r="J17" i="5" s="1"/>
  <c r="I17" i="5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01" i="4" l="1"/>
  <c r="K13" i="4" s="1"/>
  <c r="K12" i="4" s="1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<sst xmlns="http://schemas.openxmlformats.org/spreadsheetml/2006/main" count="1858" uniqueCount="392">
  <si>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</si>
  <si>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</si>
  <si>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</si>
  <si>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</si>
  <si>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</si>
  <si>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</si>
  <si>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</si>
  <si>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</si>
  <si>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</si>
  <si>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</si>
  <si>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</si>
  <si>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</si>
  <si>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</si>
  <si>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</si>
  <si>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</si>
  <si>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</si>
  <si>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</si>
  <si>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</si>
  <si>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</si>
  <si>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</si>
  <si>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</si>
  <si>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</si>
  <si>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</si>
  <si>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</si>
  <si>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</si>
  <si>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</si>
  <si>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</si>
  <si>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</si>
  <si>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</si>
  <si>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</si>
  <si>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</si>
  <si>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</si>
  <si>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</si>
  <si>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</si>
  <si>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</si>
  <si>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</si>
  <si>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</si>
  <si>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</si>
  <si>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</si>
  <si>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</si>
  <si>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</si>
  <si>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</si>
  <si>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</si>
  <si>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</si>
  <si>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</si>
  <si>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</si>
  <si>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</si>
  <si>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</si>
  <si>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</si>
  <si>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</si>
  <si>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</si>
  <si>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</si>
  <si>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</si>
  <si>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</si>
  <si>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</si>
  <si>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</si>
  <si>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</si>
  <si>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</si>
  <si>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</si>
  <si>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</si>
  <si>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</si>
  <si>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</si>
  <si>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</si>
  <si>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</si>
  <si>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</si>
  <si>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</si>
  <si>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</si>
  <si>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</si>
  <si>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</si>
  <si>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</si>
  <si>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</si>
  <si>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</si>
  <si>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</si>
  <si>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</si>
  <si>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</si>
  <si>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</si>
  <si>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</si>
  <si>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</si>
  <si>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</si>
  <si>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</si>
  <si>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</si>
  <si>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</si>
  <si>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</si>
  <si>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</si>
  <si>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</si>
  <si>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</si>
  <si>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</si>
  <si>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</si>
  <si>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</si>
  <si>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</si>
  <si>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</si>
  <si>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</si>
  <si>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</si>
  <si>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</si>
  <si>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</si>
  <si>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</si>
  <si>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</si>
  <si>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</si>
  <si>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</si>
  <si>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</si>
  <si>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</si>
  <si>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</si>
  <si>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</si>
  <si>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</si>
  <si>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</si>
  <si>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</si>
  <si>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</si>
  <si>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</si>
  <si>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</si>
  <si>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</si>
  <si>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</si>
  <si>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</si>
  <si>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</si>
  <si>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</si>
  <si>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</si>
  <si>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</si>
  <si>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</si>
  <si>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</si>
  <si>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</si>
  <si>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</si>
  <si>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</si>
  <si>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</si>
  <si>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</si>
  <si>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</si>
  <si>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</si>
  <si>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</si>
  <si>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</si>
  <si>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</si>
  <si>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</si>
  <si>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</si>
  <si>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</si>
  <si>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</si>
  <si>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</si>
  <si>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</si>
  <si>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</si>
  <si>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</si>
  <si>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</si>
  <si>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</si>
  <si>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</si>
  <si>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</si>
  <si>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</si>
  <si>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</si>
  <si>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</si>
  <si>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</si>
  <si>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</si>
  <si>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</si>
  <si>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</si>
  <si>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</si>
  <si>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</si>
  <si>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</si>
  <si>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</si>
  <si>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</si>
  <si>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</si>
  <si>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</si>
  <si>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</si>
  <si>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</si>
  <si>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</si>
  <si>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</si>
  <si>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</si>
  <si>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</si>
  <si>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</si>
  <si>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</si>
  <si>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</si>
  <si>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</si>
  <si>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</si>
  <si>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</si>
  <si>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</si>
  <si>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</si>
  <si>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</si>
  <si>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</si>
  <si>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</si>
  <si>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</si>
  <si>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</si>
  <si>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</si>
  <si>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</si>
  <si>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</si>
  <si>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</si>
  <si>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</si>
  <si>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</si>
  <si>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</si>
  <si>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</si>
  <si>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</si>
  <si>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</si>
  <si>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</si>
  <si>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</si>
  <si>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</si>
  <si>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</si>
  <si>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</si>
  <si>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</si>
  <si>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</si>
  <si>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</si>
  <si>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</si>
  <si>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</si>
  <si>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</si>
  <si>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</si>
  <si>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</si>
  <si>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</si>
  <si>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</si>
  <si>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</si>
  <si>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</si>
  <si>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</si>
  <si>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</si>
  <si>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</si>
  <si>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</si>
  <si>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</si>
  <si>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</si>
  <si>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</si>
  <si>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</si>
  <si>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</si>
  <si>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</si>
  <si>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</si>
  <si>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</si>
  <si>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</si>
  <si>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</si>
  <si>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</si>
  <si>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</si>
  <si>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</si>
  <si>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</si>
  <si>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</si>
  <si>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</si>
  <si>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</si>
  <si>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</si>
  <si>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</si>
  <si>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</si>
  <si>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</si>
  <si>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</si>
  <si>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</si>
  <si>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</si>
  <si>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</si>
  <si>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</si>
  <si>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</si>
  <si>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</si>
  <si>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</si>
  <si>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</si>
  <si>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</si>
  <si>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</si>
  <si>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</si>
  <si>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</si>
  <si>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</si>
  <si>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</si>
  <si>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</si>
  <si>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</si>
  <si>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</si>
  <si>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</si>
  <si>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</si>
  <si>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</si>
  <si>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</si>
  <si>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</si>
  <si>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</si>
  <si>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</si>
  <si>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</si>
  <si>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</si>
  <si>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</si>
  <si>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</si>
  <si>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</si>
  <si>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</si>
  <si>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</si>
  <si>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</si>
  <si>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</si>
  <si>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</si>
  <si>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</si>
  <si>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</si>
  <si>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</si>
  <si>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</si>
  <si>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</si>
  <si>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</si>
  <si>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</si>
  <si>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</si>
  <si>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</si>
  <si>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</si>
  <si>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</si>
  <si>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</si>
  <si>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</si>
  <si>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</si>
  <si>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</si>
  <si>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</si>
  <si>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</si>
  <si>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</si>
  <si>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</si>
  <si>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</si>
  <si>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</si>
  <si>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</si>
  <si>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</si>
  <si>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</si>
  <si>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</si>
  <si>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</si>
  <si>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</si>
  <si>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</si>
  <si>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</si>
  <si>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</si>
  <si>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</si>
  <si>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</si>
  <si>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</si>
  <si>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</si>
  <si>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</si>
  <si>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</si>
  <si>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</si>
  <si>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</si>
  <si>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</si>
  <si>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</si>
  <si>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</si>
  <si>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</si>
  <si>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</si>
  <si>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</si>
  <si>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</si>
  <si>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</si>
  <si>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</si>
  <si>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</si>
  <si>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</si>
  <si>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</si>
  <si>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</si>
  <si>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</si>
  <si>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</si>
  <si>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</si>
  <si>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</si>
  <si>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</si>
  <si>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</si>
  <si>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</si>
  <si>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</si>
  <si>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</si>
  <si>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</si>
  <si>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</si>
  <si>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</si>
  <si>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</si>
  <si>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</si>
  <si>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</si>
  <si>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</si>
  <si>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</si>
  <si>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</si>
  <si>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</si>
  <si>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</si>
  <si>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</si>
  <si>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</si>
  <si>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</si>
  <si>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</si>
  <si>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</si>
  <si>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</si>
  <si>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</si>
  <si>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</si>
  <si>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</si>
  <si>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</si>
  <si>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</si>
  <si>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</si>
  <si>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</si>
  <si>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</si>
  <si>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</si>
  <si>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</si>
  <si>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</si>
  <si>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</si>
  <si>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</si>
  <si>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</si>
  <si>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</si>
  <si>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</si>
  <si>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</si>
  <si>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</si>
  <si>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</si>
  <si>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</si>
  <si>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2023 год и плановый период 2024 и 2025 годы
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</si>
  <si>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</si>
  <si>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</si>
  <si>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</si>
  <si>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</si>
  <si>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 xml:space="preserve">Мероприятия, направленные на достижение цели федерального проекта "Спорт- норма жизни" </t>
  </si>
  <si>
    <t>19 8 01 S4880</t>
  </si>
  <si>
    <t>04 0 00 00000</t>
  </si>
  <si>
    <t>04 8 00 00000</t>
  </si>
  <si>
    <t>04 8 01 00000</t>
  </si>
  <si>
    <t>04 8 01 74060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</si>
  <si>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</si>
  <si>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</si>
  <si>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</si>
  <si>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</si>
  <si>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</si>
  <si>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</si>
  <si>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</si>
  <si>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</si>
  <si>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</si>
  <si>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23.12 .2022г.     №125</t>
  </si>
  <si>
    <t>12 4 01 00160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</si>
  <si>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</si>
  <si>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</si>
  <si>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</si>
  <si>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</si>
  <si>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</si>
  <si>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</si>
  <si>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</si>
  <si>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Другие вопросы в области образования</t>
  </si>
  <si>
    <t>99 9 01 60420</t>
  </si>
  <si>
    <t>Дополнительная финансовая помощь бюджетам городских и сельских поселений ТР ЛО в 2023 году</t>
  </si>
  <si>
    <t>830</t>
  </si>
  <si>
    <t>Исполнение судебных актов</t>
  </si>
  <si>
    <t>от 03.11.2023г.     №150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</si>
</sst>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#,##0.00000_ ;\-#,##0.00000\ "/>
    <numFmt numFmtId="170" formatCode="000000"/>
  </numFmts>
  <fonts count="3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1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3" fillId="0" borderId="0" xfId="3" applyNumberFormat="1" applyFont="1"/>
    <xf numFmtId="170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168" fontId="3" fillId="0" borderId="0" xfId="1" applyNumberFormat="1" applyFont="1" applyAlignment="1">
      <alignment horizontal="center" vertical="top"/>
    </xf>
    <xf numFmtId="4" fontId="3" fillId="0" borderId="0" xfId="1" applyNumberFormat="1" applyFont="1"/>
    <xf numFmtId="4" fontId="5" fillId="0" borderId="0" xfId="1" applyNumberFormat="1" applyFont="1"/>
    <xf numFmtId="49" fontId="30" fillId="0" borderId="10" xfId="0" applyNumberFormat="1" applyFont="1" applyBorder="1" applyAlignment="1" applyProtection="1">
      <alignment horizontal="left" wrapText="1"/>
    </xf>
    <xf numFmtId="0" fontId="31" fillId="2" borderId="3" xfId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96"/>
      <c r="I2" s="197"/>
      <c r="J2" s="196" t="s">
        <v>205</v>
      </c>
      <c r="K2" s="197"/>
    </row>
    <row r="3" spans="1:12" x14ac:dyDescent="0.2">
      <c r="H3" s="198"/>
      <c r="I3" s="198"/>
      <c r="J3" s="198" t="s">
        <v>81</v>
      </c>
      <c r="K3" s="198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9" t="s">
        <v>186</v>
      </c>
      <c r="J5" s="200"/>
      <c r="K5" s="201"/>
      <c r="L5" s="100"/>
    </row>
    <row r="6" spans="1:12" ht="12.75" customHeight="1" x14ac:dyDescent="0.2">
      <c r="H6" s="202"/>
      <c r="I6" s="202"/>
      <c r="J6" s="202" t="s">
        <v>252</v>
      </c>
      <c r="K6" s="202"/>
    </row>
    <row r="7" spans="1:12" ht="9.75" customHeight="1" x14ac:dyDescent="0.2">
      <c r="C7" s="205"/>
      <c r="D7" s="205"/>
      <c r="E7" s="205"/>
      <c r="F7" s="205"/>
      <c r="G7" s="205"/>
      <c r="H7" s="205"/>
      <c r="I7" s="1"/>
      <c r="J7" s="1"/>
      <c r="K7" s="1"/>
    </row>
    <row r="8" spans="1:12" x14ac:dyDescent="0.2">
      <c r="B8" s="206" t="s">
        <v>251</v>
      </c>
      <c r="C8" s="207"/>
      <c r="D8" s="207"/>
      <c r="E8" s="207"/>
      <c r="F8" s="207"/>
      <c r="G8" s="207"/>
      <c r="H8" s="207"/>
      <c r="I8" s="197"/>
      <c r="J8" s="197"/>
      <c r="K8" s="197"/>
    </row>
    <row r="9" spans="1:12" ht="23.25" customHeight="1" x14ac:dyDescent="0.2">
      <c r="B9" s="207"/>
      <c r="C9" s="207"/>
      <c r="D9" s="207"/>
      <c r="E9" s="207"/>
      <c r="F9" s="207"/>
      <c r="G9" s="207"/>
      <c r="H9" s="207"/>
      <c r="I9" s="197"/>
      <c r="J9" s="197"/>
      <c r="K9" s="197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203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203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203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203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203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203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203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04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9"/>
  <sheetViews>
    <sheetView tabSelected="1" topLeftCell="B1" workbookViewId="0">
      <selection activeCell="G183" sqref="G183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3" width="14.85546875" style="1" bestFit="1" customWidth="1"/>
    <col min="14" max="14" width="14.7109375" style="1" customWidth="1"/>
    <col min="15" max="16384" width="12.28515625" style="1"/>
  </cols>
  <sheetData>
    <row r="1" spans="2:11" x14ac:dyDescent="0.2">
      <c r="H1" s="209"/>
      <c r="I1" s="210"/>
      <c r="J1" s="209" t="s">
        <v>263</v>
      </c>
      <c r="K1" s="210"/>
    </row>
    <row r="2" spans="2:11" x14ac:dyDescent="0.2">
      <c r="H2" s="211"/>
      <c r="I2" s="211"/>
      <c r="J2" s="211" t="s">
        <v>81</v>
      </c>
      <c r="K2" s="211"/>
    </row>
    <row r="3" spans="2:11" x14ac:dyDescent="0.2">
      <c r="H3" s="154"/>
      <c r="I3" s="154"/>
      <c r="J3" s="188"/>
      <c r="K3" s="188" t="s">
        <v>82</v>
      </c>
    </row>
    <row r="4" spans="2:11" x14ac:dyDescent="0.2">
      <c r="H4" s="154"/>
      <c r="I4" s="212" t="s">
        <v>273</v>
      </c>
      <c r="J4" s="213"/>
      <c r="K4" s="214"/>
    </row>
    <row r="5" spans="2:11" x14ac:dyDescent="0.2">
      <c r="H5" s="208"/>
      <c r="I5" s="208"/>
      <c r="J5" s="208" t="s">
        <v>391</v>
      </c>
      <c r="K5" s="208"/>
    </row>
    <row r="6" spans="2:11" ht="8.25" customHeight="1" x14ac:dyDescent="0.2">
      <c r="H6" s="153"/>
      <c r="I6" s="153"/>
      <c r="J6" s="153"/>
      <c r="K6" s="153"/>
    </row>
    <row r="7" spans="2:11" x14ac:dyDescent="0.2">
      <c r="H7" s="209"/>
      <c r="I7" s="210"/>
      <c r="J7" s="209" t="s">
        <v>263</v>
      </c>
      <c r="K7" s="210"/>
    </row>
    <row r="8" spans="2:11" x14ac:dyDescent="0.2">
      <c r="H8" s="211"/>
      <c r="I8" s="211"/>
      <c r="J8" s="211" t="s">
        <v>81</v>
      </c>
      <c r="K8" s="211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12" t="s">
        <v>273</v>
      </c>
      <c r="J10" s="213"/>
      <c r="K10" s="214"/>
    </row>
    <row r="11" spans="2:11" ht="12.75" customHeight="1" x14ac:dyDescent="0.2">
      <c r="H11" s="208"/>
      <c r="I11" s="208"/>
      <c r="J11" s="208" t="s">
        <v>377</v>
      </c>
      <c r="K11" s="208"/>
    </row>
    <row r="12" spans="2:11" ht="9.75" customHeight="1" x14ac:dyDescent="0.2">
      <c r="C12" s="205"/>
      <c r="D12" s="205"/>
      <c r="E12" s="205"/>
      <c r="F12" s="205"/>
      <c r="G12" s="205"/>
      <c r="H12" s="205"/>
      <c r="I12" s="1"/>
      <c r="J12" s="1"/>
      <c r="K12" s="1"/>
    </row>
    <row r="13" spans="2:11" x14ac:dyDescent="0.2">
      <c r="B13" s="215" t="s">
        <v>357</v>
      </c>
      <c r="C13" s="216"/>
      <c r="D13" s="216"/>
      <c r="E13" s="216"/>
      <c r="F13" s="216"/>
      <c r="G13" s="216"/>
      <c r="H13" s="216"/>
      <c r="I13" s="210"/>
      <c r="J13" s="210"/>
      <c r="K13" s="210"/>
    </row>
    <row r="14" spans="2:11" ht="23.25" customHeight="1" x14ac:dyDescent="0.2">
      <c r="B14" s="216"/>
      <c r="C14" s="216"/>
      <c r="D14" s="216"/>
      <c r="E14" s="216"/>
      <c r="F14" s="216"/>
      <c r="G14" s="216"/>
      <c r="H14" s="216"/>
      <c r="I14" s="210"/>
      <c r="J14" s="210"/>
      <c r="K14" s="210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180</v>
      </c>
      <c r="J16" s="49" t="s">
        <v>253</v>
      </c>
      <c r="K16" s="49" t="s">
        <v>359</v>
      </c>
    </row>
    <row r="17" spans="1:14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5">
        <f>I18+I242</f>
        <v>192006.26386000004</v>
      </c>
      <c r="J17" s="165">
        <f>J18+J242</f>
        <v>75130.593999999997</v>
      </c>
      <c r="K17" s="165">
        <f>K18+K242</f>
        <v>87712.440199999997</v>
      </c>
      <c r="L17" s="181"/>
      <c r="M17" s="181"/>
      <c r="N17" s="190"/>
    </row>
    <row r="18" spans="1:14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5">
        <f>I19+I59+I66+I81+I110+I202+I228+I189+I221</f>
        <v>188985.23686000003</v>
      </c>
      <c r="J18" s="165">
        <f>J19+J59+J66+J81+J110+J202+J228+J189+J221</f>
        <v>72109.566999999995</v>
      </c>
      <c r="K18" s="165">
        <f>K19+K59+K66+K81+K110+K202+K228+K189+K221</f>
        <v>84691.413199999995</v>
      </c>
      <c r="L18" s="181"/>
      <c r="M18" s="181"/>
      <c r="N18" s="185"/>
    </row>
    <row r="19" spans="1:14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183"/>
      <c r="H19" s="24"/>
      <c r="I19" s="166">
        <f>I20+I36+I42+I48</f>
        <v>19347.55</v>
      </c>
      <c r="J19" s="166">
        <f>J20+J36+J42+J48</f>
        <v>16857.039000000001</v>
      </c>
      <c r="K19" s="166">
        <f>K20+K36+K42+K48</f>
        <v>17408.039000000001</v>
      </c>
      <c r="L19" s="181"/>
      <c r="M19" s="181"/>
      <c r="N19" s="185"/>
    </row>
    <row r="20" spans="1:14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84"/>
      <c r="H20" s="11" t="s">
        <v>7</v>
      </c>
      <c r="I20" s="166">
        <f>I21</f>
        <v>17581.613999999998</v>
      </c>
      <c r="J20" s="166">
        <f>J21</f>
        <v>16405.039000000001</v>
      </c>
      <c r="K20" s="166">
        <f>K21</f>
        <v>16405.039000000001</v>
      </c>
      <c r="L20" s="189"/>
      <c r="M20" s="181"/>
      <c r="N20" s="181"/>
    </row>
    <row r="21" spans="1:14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6">
        <f>I22+I35</f>
        <v>17581.613999999998</v>
      </c>
      <c r="J21" s="166">
        <f>J22+J35</f>
        <v>16405.039000000001</v>
      </c>
      <c r="K21" s="166">
        <f>K22+K35</f>
        <v>16405.039000000001</v>
      </c>
      <c r="L21" s="181"/>
      <c r="M21" s="181"/>
      <c r="N21" s="181"/>
    </row>
    <row r="22" spans="1:14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7">
        <f>I23</f>
        <v>15527.699999999999</v>
      </c>
      <c r="J22" s="167">
        <f>J23</f>
        <v>14351.125</v>
      </c>
      <c r="K22" s="167">
        <f>K23</f>
        <v>14351.125</v>
      </c>
      <c r="M22" s="181"/>
      <c r="N22" s="181"/>
    </row>
    <row r="23" spans="1:14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7">
        <f>I24+I29+I31</f>
        <v>15527.699999999999</v>
      </c>
      <c r="J23" s="167">
        <f>J24+J29+J31</f>
        <v>14351.125</v>
      </c>
      <c r="K23" s="167">
        <f>K24+K29+K31</f>
        <v>14351.125</v>
      </c>
      <c r="M23" s="181"/>
    </row>
    <row r="24" spans="1:14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7">
        <f>I25+I26+I27</f>
        <v>15139.125</v>
      </c>
      <c r="J24" s="167">
        <f>J25+J26+J27</f>
        <v>14351.125</v>
      </c>
      <c r="K24" s="167">
        <f>K25+K26+K27</f>
        <v>14351.125</v>
      </c>
      <c r="M24" s="181"/>
    </row>
    <row r="25" spans="1:14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7">
        <v>12428.125</v>
      </c>
      <c r="J25" s="167">
        <v>12428.125</v>
      </c>
      <c r="K25" s="167">
        <v>12428.125</v>
      </c>
    </row>
    <row r="26" spans="1:14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7">
        <v>2681</v>
      </c>
      <c r="J26" s="167">
        <v>1913</v>
      </c>
      <c r="K26" s="167">
        <v>1913</v>
      </c>
    </row>
    <row r="27" spans="1:14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7">
        <v>30</v>
      </c>
      <c r="J27" s="167">
        <v>10</v>
      </c>
      <c r="K27" s="167">
        <v>10</v>
      </c>
    </row>
    <row r="28" spans="1:14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7">
        <f>I29</f>
        <v>80.174999999999997</v>
      </c>
      <c r="J28" s="167">
        <f>J29</f>
        <v>0</v>
      </c>
      <c r="K28" s="167">
        <f>K29</f>
        <v>0</v>
      </c>
    </row>
    <row r="29" spans="1:14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7">
        <v>80.174999999999997</v>
      </c>
      <c r="J29" s="167">
        <v>0</v>
      </c>
      <c r="K29" s="167">
        <v>0</v>
      </c>
    </row>
    <row r="30" spans="1:14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7">
        <f>I31</f>
        <v>308.39999999999998</v>
      </c>
      <c r="J30" s="167">
        <f>J31</f>
        <v>0</v>
      </c>
      <c r="K30" s="167">
        <f>K31</f>
        <v>0</v>
      </c>
    </row>
    <row r="31" spans="1:14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7">
        <v>308.39999999999998</v>
      </c>
      <c r="J31" s="167">
        <v>0</v>
      </c>
      <c r="K31" s="167">
        <v>0</v>
      </c>
      <c r="L31" s="181"/>
    </row>
    <row r="32" spans="1:14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7">
        <f>I33</f>
        <v>2053.9140000000002</v>
      </c>
      <c r="J32" s="167">
        <f t="shared" ref="J32:K34" si="0">J33</f>
        <v>2053.9140000000002</v>
      </c>
      <c r="K32" s="167">
        <f t="shared" si="0"/>
        <v>2053.9140000000002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7">
        <f>I34</f>
        <v>2053.9140000000002</v>
      </c>
      <c r="J33" s="167">
        <f t="shared" si="0"/>
        <v>2053.9140000000002</v>
      </c>
      <c r="K33" s="167">
        <f t="shared" si="0"/>
        <v>2053.9140000000002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7">
        <f>I35</f>
        <v>2053.9140000000002</v>
      </c>
      <c r="J34" s="167">
        <f t="shared" si="0"/>
        <v>2053.9140000000002</v>
      </c>
      <c r="K34" s="167">
        <f t="shared" si="0"/>
        <v>2053.9140000000002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7">
        <v>2053.9140000000002</v>
      </c>
      <c r="J35" s="167">
        <v>2053.9140000000002</v>
      </c>
      <c r="K35" s="167">
        <v>2053.9140000000002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6">
        <f>I37</f>
        <v>333.93599999999998</v>
      </c>
      <c r="J36" s="166">
        <f t="shared" ref="J36:K40" si="1">J37</f>
        <v>0</v>
      </c>
      <c r="K36" s="166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8">
        <f>I38</f>
        <v>333.93599999999998</v>
      </c>
      <c r="J37" s="168">
        <f t="shared" si="1"/>
        <v>0</v>
      </c>
      <c r="K37" s="168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7">
        <f>I39</f>
        <v>333.93599999999998</v>
      </c>
      <c r="J38" s="167">
        <f t="shared" si="1"/>
        <v>0</v>
      </c>
      <c r="K38" s="167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7">
        <f>I40</f>
        <v>333.93599999999998</v>
      </c>
      <c r="J39" s="167">
        <f t="shared" si="1"/>
        <v>0</v>
      </c>
      <c r="K39" s="167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7">
        <f>I41</f>
        <v>333.93599999999998</v>
      </c>
      <c r="J40" s="167">
        <f t="shared" si="1"/>
        <v>0</v>
      </c>
      <c r="K40" s="167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7">
        <v>333.93599999999998</v>
      </c>
      <c r="J41" s="167">
        <v>0</v>
      </c>
      <c r="K41" s="167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6">
        <f>I43</f>
        <v>200</v>
      </c>
      <c r="J42" s="166">
        <f t="shared" ref="J42:K46" si="2">J43</f>
        <v>200</v>
      </c>
      <c r="K42" s="166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6">
        <f>I44</f>
        <v>200</v>
      </c>
      <c r="J43" s="166">
        <f t="shared" si="2"/>
        <v>200</v>
      </c>
      <c r="K43" s="166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7">
        <f>I45</f>
        <v>200</v>
      </c>
      <c r="J44" s="167">
        <f t="shared" si="2"/>
        <v>200</v>
      </c>
      <c r="K44" s="167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7">
        <f>I46</f>
        <v>200</v>
      </c>
      <c r="J45" s="167">
        <f t="shared" si="2"/>
        <v>200</v>
      </c>
      <c r="K45" s="167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7">
        <f>I47</f>
        <v>200</v>
      </c>
      <c r="J46" s="167">
        <f t="shared" si="2"/>
        <v>200</v>
      </c>
      <c r="K46" s="167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7">
        <v>200</v>
      </c>
      <c r="J47" s="167">
        <v>200</v>
      </c>
      <c r="K47" s="167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6">
        <f>I49</f>
        <v>1232</v>
      </c>
      <c r="J48" s="166">
        <f t="shared" ref="J48:K50" si="3">J49</f>
        <v>252</v>
      </c>
      <c r="K48" s="166">
        <f t="shared" si="3"/>
        <v>803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6">
        <f>I50</f>
        <v>1232</v>
      </c>
      <c r="J49" s="166">
        <f t="shared" si="3"/>
        <v>252</v>
      </c>
      <c r="K49" s="166">
        <f t="shared" si="3"/>
        <v>803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7">
        <f>I51</f>
        <v>1232</v>
      </c>
      <c r="J50" s="167">
        <f t="shared" si="3"/>
        <v>252</v>
      </c>
      <c r="K50" s="167">
        <f t="shared" si="3"/>
        <v>803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7">
        <f>I53+I54+I56+I58</f>
        <v>1232</v>
      </c>
      <c r="J51" s="167">
        <f>J53+J55+J57</f>
        <v>252</v>
      </c>
      <c r="K51" s="167">
        <f>K53+K55+K57</f>
        <v>803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7">
        <f>I53</f>
        <v>15</v>
      </c>
      <c r="J52" s="167">
        <f>J53</f>
        <v>15</v>
      </c>
      <c r="K52" s="167">
        <f>K53</f>
        <v>15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7">
        <v>15</v>
      </c>
      <c r="J53" s="167">
        <v>15</v>
      </c>
      <c r="K53" s="167">
        <v>15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7">
        <f>I55</f>
        <v>17</v>
      </c>
      <c r="J54" s="167">
        <f>J55</f>
        <v>17</v>
      </c>
      <c r="K54" s="167">
        <f>K55</f>
        <v>17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7">
        <v>17</v>
      </c>
      <c r="J55" s="167">
        <v>17</v>
      </c>
      <c r="K55" s="167">
        <v>17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7">
        <f>I57</f>
        <v>1125.2134799999999</v>
      </c>
      <c r="J56" s="167">
        <f>J57</f>
        <v>220</v>
      </c>
      <c r="K56" s="167">
        <f>K57</f>
        <v>771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69">
        <v>1125.2134799999999</v>
      </c>
      <c r="J57" s="167">
        <v>220</v>
      </c>
      <c r="K57" s="167">
        <v>771</v>
      </c>
    </row>
    <row r="58" spans="2:11" ht="15" x14ac:dyDescent="0.2">
      <c r="B58" s="12"/>
      <c r="C58" s="26" t="s">
        <v>390</v>
      </c>
      <c r="D58" s="20"/>
      <c r="E58" s="23" t="s">
        <v>187</v>
      </c>
      <c r="F58" s="23" t="s">
        <v>192</v>
      </c>
      <c r="G58" s="23" t="s">
        <v>63</v>
      </c>
      <c r="H58" s="23" t="s">
        <v>389</v>
      </c>
      <c r="I58" s="169">
        <v>74.786519999999996</v>
      </c>
      <c r="J58" s="167">
        <v>0</v>
      </c>
      <c r="K58" s="167">
        <v>0</v>
      </c>
    </row>
    <row r="59" spans="2:11" ht="14.25" x14ac:dyDescent="0.2">
      <c r="B59" s="12"/>
      <c r="C59" s="192" t="s">
        <v>380</v>
      </c>
      <c r="D59" s="20"/>
      <c r="E59" s="20" t="s">
        <v>193</v>
      </c>
      <c r="F59" s="20" t="s">
        <v>188</v>
      </c>
      <c r="G59" s="20"/>
      <c r="H59" s="20"/>
      <c r="I59" s="166">
        <f t="shared" ref="I59:K63" si="4">I60</f>
        <v>314.60000000000002</v>
      </c>
      <c r="J59" s="166">
        <f t="shared" si="4"/>
        <v>328.5</v>
      </c>
      <c r="K59" s="166">
        <f t="shared" si="4"/>
        <v>339.9</v>
      </c>
    </row>
    <row r="60" spans="2:11" ht="14.25" x14ac:dyDescent="0.2">
      <c r="B60" s="12"/>
      <c r="C60" s="27" t="s">
        <v>229</v>
      </c>
      <c r="D60" s="20"/>
      <c r="E60" s="20" t="s">
        <v>193</v>
      </c>
      <c r="F60" s="20" t="s">
        <v>194</v>
      </c>
      <c r="G60" s="20"/>
      <c r="H60" s="20"/>
      <c r="I60" s="166">
        <f t="shared" si="4"/>
        <v>314.60000000000002</v>
      </c>
      <c r="J60" s="166">
        <f t="shared" si="4"/>
        <v>328.5</v>
      </c>
      <c r="K60" s="166">
        <f t="shared" si="4"/>
        <v>339.9</v>
      </c>
    </row>
    <row r="61" spans="2:11" ht="38.25" x14ac:dyDescent="0.2">
      <c r="B61" s="12"/>
      <c r="C61" s="19" t="s">
        <v>78</v>
      </c>
      <c r="D61" s="20"/>
      <c r="E61" s="20" t="s">
        <v>193</v>
      </c>
      <c r="F61" s="20" t="s">
        <v>194</v>
      </c>
      <c r="G61" s="20" t="s">
        <v>28</v>
      </c>
      <c r="H61" s="20"/>
      <c r="I61" s="166">
        <f t="shared" si="4"/>
        <v>314.60000000000002</v>
      </c>
      <c r="J61" s="166">
        <f t="shared" si="4"/>
        <v>328.5</v>
      </c>
      <c r="K61" s="166">
        <f t="shared" si="4"/>
        <v>339.9</v>
      </c>
    </row>
    <row r="62" spans="2:11" ht="15" x14ac:dyDescent="0.2">
      <c r="B62" s="12"/>
      <c r="C62" s="34" t="s">
        <v>45</v>
      </c>
      <c r="D62" s="65"/>
      <c r="E62" s="23" t="s">
        <v>193</v>
      </c>
      <c r="F62" s="23" t="s">
        <v>194</v>
      </c>
      <c r="G62" s="24" t="s">
        <v>41</v>
      </c>
      <c r="H62" s="24"/>
      <c r="I62" s="167">
        <f t="shared" si="4"/>
        <v>314.60000000000002</v>
      </c>
      <c r="J62" s="167">
        <f t="shared" si="4"/>
        <v>328.5</v>
      </c>
      <c r="K62" s="167">
        <f t="shared" si="4"/>
        <v>339.9</v>
      </c>
    </row>
    <row r="63" spans="2:11" ht="15" x14ac:dyDescent="0.2">
      <c r="B63" s="12"/>
      <c r="C63" s="34" t="s">
        <v>45</v>
      </c>
      <c r="D63" s="66"/>
      <c r="E63" s="23" t="s">
        <v>193</v>
      </c>
      <c r="F63" s="23" t="s">
        <v>194</v>
      </c>
      <c r="G63" s="67" t="s">
        <v>48</v>
      </c>
      <c r="H63" s="67"/>
      <c r="I63" s="170">
        <f t="shared" si="4"/>
        <v>314.60000000000002</v>
      </c>
      <c r="J63" s="170">
        <f t="shared" si="4"/>
        <v>328.5</v>
      </c>
      <c r="K63" s="170">
        <f t="shared" si="4"/>
        <v>339.9</v>
      </c>
    </row>
    <row r="64" spans="2:11" ht="38.25" x14ac:dyDescent="0.2">
      <c r="B64" s="12"/>
      <c r="C64" s="68" t="s">
        <v>121</v>
      </c>
      <c r="D64" s="69"/>
      <c r="E64" s="23" t="s">
        <v>193</v>
      </c>
      <c r="F64" s="23" t="s">
        <v>194</v>
      </c>
      <c r="G64" s="70" t="s">
        <v>122</v>
      </c>
      <c r="H64" s="69"/>
      <c r="I64" s="170">
        <f>I65</f>
        <v>314.60000000000002</v>
      </c>
      <c r="J64" s="170">
        <f>J65</f>
        <v>328.5</v>
      </c>
      <c r="K64" s="170">
        <f>K65</f>
        <v>339.9</v>
      </c>
    </row>
    <row r="65" spans="2:12" ht="25.5" x14ac:dyDescent="0.2">
      <c r="B65" s="12"/>
      <c r="C65" s="35" t="s">
        <v>66</v>
      </c>
      <c r="D65" s="69"/>
      <c r="E65" s="23" t="s">
        <v>193</v>
      </c>
      <c r="F65" s="23" t="s">
        <v>194</v>
      </c>
      <c r="G65" s="70" t="s">
        <v>122</v>
      </c>
      <c r="H65" s="69" t="s">
        <v>69</v>
      </c>
      <c r="I65" s="170">
        <v>314.60000000000002</v>
      </c>
      <c r="J65" s="170">
        <v>328.5</v>
      </c>
      <c r="K65" s="170">
        <v>339.9</v>
      </c>
    </row>
    <row r="66" spans="2:12" ht="24" x14ac:dyDescent="0.2">
      <c r="B66" s="50"/>
      <c r="C66" s="193" t="s">
        <v>381</v>
      </c>
      <c r="D66" s="20"/>
      <c r="E66" s="20" t="s">
        <v>194</v>
      </c>
      <c r="F66" s="20" t="s">
        <v>188</v>
      </c>
      <c r="G66" s="20"/>
      <c r="H66" s="20"/>
      <c r="I66" s="166">
        <f>I67+I76</f>
        <v>4199.7400000000007</v>
      </c>
      <c r="J66" s="166">
        <f>J67+J76</f>
        <v>3248.22</v>
      </c>
      <c r="K66" s="166">
        <f>K67+K76</f>
        <v>2144.37</v>
      </c>
    </row>
    <row r="67" spans="2:12" ht="44.25" customHeight="1" x14ac:dyDescent="0.2">
      <c r="B67" s="12"/>
      <c r="C67" s="109" t="s">
        <v>220</v>
      </c>
      <c r="D67" s="23"/>
      <c r="E67" s="20" t="s">
        <v>194</v>
      </c>
      <c r="F67" s="20" t="s">
        <v>199</v>
      </c>
      <c r="G67" s="23"/>
      <c r="H67" s="23"/>
      <c r="I67" s="166">
        <f>I68</f>
        <v>4196.22</v>
      </c>
      <c r="J67" s="166">
        <f>J68</f>
        <v>3244.7</v>
      </c>
      <c r="K67" s="166">
        <f>K68</f>
        <v>2140.85</v>
      </c>
      <c r="L67" s="181"/>
    </row>
    <row r="68" spans="2:12" ht="42" customHeight="1" x14ac:dyDescent="0.2">
      <c r="B68" s="12"/>
      <c r="C68" s="62" t="s">
        <v>264</v>
      </c>
      <c r="D68" s="20"/>
      <c r="E68" s="20" t="s">
        <v>194</v>
      </c>
      <c r="F68" s="20" t="s">
        <v>199</v>
      </c>
      <c r="G68" s="20" t="s">
        <v>29</v>
      </c>
      <c r="H68" s="20"/>
      <c r="I68" s="166">
        <f>I70+I73</f>
        <v>4196.22</v>
      </c>
      <c r="J68" s="166">
        <f>J70+J73</f>
        <v>3244.7</v>
      </c>
      <c r="K68" s="166">
        <f>K70+K73</f>
        <v>2140.85</v>
      </c>
    </row>
    <row r="69" spans="2:12" ht="20.25" customHeight="1" x14ac:dyDescent="0.2">
      <c r="B69" s="12"/>
      <c r="C69" s="156" t="s">
        <v>277</v>
      </c>
      <c r="D69" s="20"/>
      <c r="E69" s="23" t="s">
        <v>194</v>
      </c>
      <c r="F69" s="23" t="s">
        <v>199</v>
      </c>
      <c r="G69" s="23" t="s">
        <v>305</v>
      </c>
      <c r="H69" s="20"/>
      <c r="I69" s="166">
        <f>I70+I75</f>
        <v>4196.22</v>
      </c>
      <c r="J69" s="166">
        <f>J70+J75</f>
        <v>3244.7</v>
      </c>
      <c r="K69" s="166">
        <f>K70+K75</f>
        <v>2140.85</v>
      </c>
    </row>
    <row r="70" spans="2:12" ht="51" customHeight="1" x14ac:dyDescent="0.2">
      <c r="B70" s="12"/>
      <c r="C70" s="13" t="s">
        <v>306</v>
      </c>
      <c r="D70" s="23"/>
      <c r="E70" s="23" t="s">
        <v>194</v>
      </c>
      <c r="F70" s="23" t="s">
        <v>199</v>
      </c>
      <c r="G70" s="23" t="s">
        <v>307</v>
      </c>
      <c r="H70" s="24"/>
      <c r="I70" s="167">
        <f t="shared" ref="I70:K71" si="5">I71</f>
        <v>1976.22</v>
      </c>
      <c r="J70" s="167">
        <f t="shared" si="5"/>
        <v>2309.6999999999998</v>
      </c>
      <c r="K70" s="167">
        <f t="shared" si="5"/>
        <v>1425.85</v>
      </c>
    </row>
    <row r="71" spans="2:12" ht="40.5" customHeight="1" x14ac:dyDescent="0.2">
      <c r="B71" s="12"/>
      <c r="C71" s="29" t="s">
        <v>178</v>
      </c>
      <c r="D71" s="23"/>
      <c r="E71" s="23" t="s">
        <v>194</v>
      </c>
      <c r="F71" s="23" t="s">
        <v>199</v>
      </c>
      <c r="G71" s="23" t="s">
        <v>308</v>
      </c>
      <c r="H71" s="24"/>
      <c r="I71" s="167">
        <f t="shared" si="5"/>
        <v>1976.22</v>
      </c>
      <c r="J71" s="167">
        <f t="shared" si="5"/>
        <v>2309.6999999999998</v>
      </c>
      <c r="K71" s="167">
        <f t="shared" si="5"/>
        <v>1425.85</v>
      </c>
    </row>
    <row r="72" spans="2:12" ht="30" customHeight="1" x14ac:dyDescent="0.2">
      <c r="B72" s="12"/>
      <c r="C72" s="26" t="s">
        <v>146</v>
      </c>
      <c r="D72" s="23"/>
      <c r="E72" s="23" t="s">
        <v>194</v>
      </c>
      <c r="F72" s="23" t="s">
        <v>199</v>
      </c>
      <c r="G72" s="23" t="s">
        <v>308</v>
      </c>
      <c r="H72" s="24">
        <v>240</v>
      </c>
      <c r="I72" s="167">
        <v>1976.22</v>
      </c>
      <c r="J72" s="167">
        <v>2309.6999999999998</v>
      </c>
      <c r="K72" s="167">
        <v>1425.85</v>
      </c>
    </row>
    <row r="73" spans="2:12" ht="25.5" x14ac:dyDescent="0.2">
      <c r="B73" s="12"/>
      <c r="C73" s="13" t="s">
        <v>311</v>
      </c>
      <c r="D73" s="23"/>
      <c r="E73" s="23" t="s">
        <v>194</v>
      </c>
      <c r="F73" s="23" t="s">
        <v>199</v>
      </c>
      <c r="G73" s="23" t="s">
        <v>309</v>
      </c>
      <c r="H73" s="24"/>
      <c r="I73" s="167">
        <f t="shared" ref="I73:K74" si="6">I74</f>
        <v>2220</v>
      </c>
      <c r="J73" s="167">
        <f t="shared" si="6"/>
        <v>935</v>
      </c>
      <c r="K73" s="167">
        <f t="shared" si="6"/>
        <v>715</v>
      </c>
    </row>
    <row r="74" spans="2:12" ht="20.25" customHeight="1" x14ac:dyDescent="0.2">
      <c r="B74" s="12"/>
      <c r="C74" s="29" t="s">
        <v>94</v>
      </c>
      <c r="D74" s="23"/>
      <c r="E74" s="23" t="s">
        <v>194</v>
      </c>
      <c r="F74" s="23" t="s">
        <v>199</v>
      </c>
      <c r="G74" s="23" t="s">
        <v>310</v>
      </c>
      <c r="H74" s="24"/>
      <c r="I74" s="167">
        <f t="shared" si="6"/>
        <v>2220</v>
      </c>
      <c r="J74" s="167">
        <f t="shared" si="6"/>
        <v>935</v>
      </c>
      <c r="K74" s="167">
        <f t="shared" si="6"/>
        <v>715</v>
      </c>
    </row>
    <row r="75" spans="2:12" ht="30" customHeight="1" x14ac:dyDescent="0.2">
      <c r="B75" s="12"/>
      <c r="C75" s="26" t="s">
        <v>67</v>
      </c>
      <c r="D75" s="23"/>
      <c r="E75" s="23" t="s">
        <v>194</v>
      </c>
      <c r="F75" s="23" t="s">
        <v>199</v>
      </c>
      <c r="G75" s="23" t="s">
        <v>310</v>
      </c>
      <c r="H75" s="24">
        <v>240</v>
      </c>
      <c r="I75" s="167">
        <v>2220</v>
      </c>
      <c r="J75" s="167">
        <v>935</v>
      </c>
      <c r="K75" s="167">
        <v>715</v>
      </c>
    </row>
    <row r="76" spans="2:12" ht="29.25" customHeight="1" x14ac:dyDescent="0.2">
      <c r="B76" s="12"/>
      <c r="C76" s="62" t="s">
        <v>360</v>
      </c>
      <c r="D76" s="23"/>
      <c r="E76" s="20" t="s">
        <v>194</v>
      </c>
      <c r="F76" s="20" t="s">
        <v>196</v>
      </c>
      <c r="G76" s="23"/>
      <c r="H76" s="24"/>
      <c r="I76" s="166">
        <f>I77</f>
        <v>3.52</v>
      </c>
      <c r="J76" s="166">
        <f t="shared" ref="J76:K79" si="7">J77</f>
        <v>3.52</v>
      </c>
      <c r="K76" s="166">
        <f>K77</f>
        <v>3.52</v>
      </c>
    </row>
    <row r="77" spans="2:12" ht="24.75" customHeight="1" x14ac:dyDescent="0.2">
      <c r="B77" s="12"/>
      <c r="C77" s="13" t="s">
        <v>75</v>
      </c>
      <c r="D77" s="23"/>
      <c r="E77" s="23" t="s">
        <v>194</v>
      </c>
      <c r="F77" s="23" t="s">
        <v>196</v>
      </c>
      <c r="G77" s="23" t="s">
        <v>46</v>
      </c>
      <c r="H77" s="24"/>
      <c r="I77" s="167">
        <f>I78</f>
        <v>3.52</v>
      </c>
      <c r="J77" s="167">
        <f t="shared" si="7"/>
        <v>3.52</v>
      </c>
      <c r="K77" s="167">
        <f t="shared" si="7"/>
        <v>3.52</v>
      </c>
    </row>
    <row r="78" spans="2:12" ht="16.5" customHeight="1" x14ac:dyDescent="0.2">
      <c r="B78" s="12"/>
      <c r="C78" s="13" t="s">
        <v>45</v>
      </c>
      <c r="D78" s="23"/>
      <c r="E78" s="23" t="s">
        <v>194</v>
      </c>
      <c r="F78" s="23" t="s">
        <v>196</v>
      </c>
      <c r="G78" s="23" t="s">
        <v>47</v>
      </c>
      <c r="H78" s="24"/>
      <c r="I78" s="167">
        <f>I79</f>
        <v>3.52</v>
      </c>
      <c r="J78" s="167">
        <f t="shared" si="7"/>
        <v>3.52</v>
      </c>
      <c r="K78" s="167">
        <f t="shared" si="7"/>
        <v>3.52</v>
      </c>
    </row>
    <row r="79" spans="2:12" ht="68.25" customHeight="1" x14ac:dyDescent="0.2">
      <c r="B79" s="12"/>
      <c r="C79" s="32" t="s">
        <v>93</v>
      </c>
      <c r="D79" s="23"/>
      <c r="E79" s="23" t="s">
        <v>194</v>
      </c>
      <c r="F79" s="23" t="s">
        <v>196</v>
      </c>
      <c r="G79" s="23" t="s">
        <v>60</v>
      </c>
      <c r="H79" s="23"/>
      <c r="I79" s="167">
        <f>I80</f>
        <v>3.52</v>
      </c>
      <c r="J79" s="167">
        <f t="shared" si="7"/>
        <v>3.52</v>
      </c>
      <c r="K79" s="167">
        <f t="shared" si="7"/>
        <v>3.52</v>
      </c>
    </row>
    <row r="80" spans="2:12" ht="24" customHeight="1" x14ac:dyDescent="0.2">
      <c r="B80" s="12"/>
      <c r="C80" s="26" t="s">
        <v>67</v>
      </c>
      <c r="D80" s="23"/>
      <c r="E80" s="23" t="s">
        <v>194</v>
      </c>
      <c r="F80" s="23" t="s">
        <v>196</v>
      </c>
      <c r="G80" s="23" t="s">
        <v>60</v>
      </c>
      <c r="H80" s="23" t="s">
        <v>70</v>
      </c>
      <c r="I80" s="167">
        <v>3.52</v>
      </c>
      <c r="J80" s="167">
        <v>3.52</v>
      </c>
      <c r="K80" s="167">
        <v>3.52</v>
      </c>
    </row>
    <row r="81" spans="1:14" s="2" customFormat="1" ht="14.25" customHeight="1" x14ac:dyDescent="0.2">
      <c r="A81" s="45"/>
      <c r="B81" s="12"/>
      <c r="C81" s="192" t="s">
        <v>382</v>
      </c>
      <c r="D81" s="20"/>
      <c r="E81" s="20" t="s">
        <v>189</v>
      </c>
      <c r="F81" s="20" t="s">
        <v>188</v>
      </c>
      <c r="G81" s="20" t="s">
        <v>8</v>
      </c>
      <c r="H81" s="20" t="s">
        <v>8</v>
      </c>
      <c r="I81" s="166">
        <f>I82+I95</f>
        <v>17682.996500000001</v>
      </c>
      <c r="J81" s="166">
        <f>J82+J95</f>
        <v>4981</v>
      </c>
      <c r="K81" s="166">
        <f>K82+K95</f>
        <v>15326.3092</v>
      </c>
    </row>
    <row r="82" spans="1:14" s="2" customFormat="1" ht="15" customHeight="1" x14ac:dyDescent="0.2">
      <c r="A82" s="45"/>
      <c r="B82" s="12"/>
      <c r="C82" s="110" t="s">
        <v>17</v>
      </c>
      <c r="D82" s="20"/>
      <c r="E82" s="20" t="s">
        <v>189</v>
      </c>
      <c r="F82" s="20" t="s">
        <v>195</v>
      </c>
      <c r="G82" s="20"/>
      <c r="H82" s="20"/>
      <c r="I82" s="166">
        <f>I83</f>
        <v>16552.996500000001</v>
      </c>
      <c r="J82" s="166">
        <f>J83</f>
        <v>4150</v>
      </c>
      <c r="K82" s="166">
        <f>K83</f>
        <v>14796.3092</v>
      </c>
      <c r="L82" s="185"/>
    </row>
    <row r="83" spans="1:14" s="2" customFormat="1" ht="45.75" customHeight="1" x14ac:dyDescent="0.2">
      <c r="A83" s="45"/>
      <c r="B83" s="12"/>
      <c r="C83" s="27" t="s">
        <v>265</v>
      </c>
      <c r="D83" s="20"/>
      <c r="E83" s="20" t="s">
        <v>189</v>
      </c>
      <c r="F83" s="20" t="s">
        <v>195</v>
      </c>
      <c r="G83" s="20" t="s">
        <v>33</v>
      </c>
      <c r="H83" s="36"/>
      <c r="I83" s="171">
        <f>I84+I91</f>
        <v>16552.996500000001</v>
      </c>
      <c r="J83" s="171">
        <f>J84+J91</f>
        <v>4150</v>
      </c>
      <c r="K83" s="171">
        <f>K84+K91</f>
        <v>14796.3092</v>
      </c>
      <c r="M83" s="185"/>
      <c r="N83" s="191"/>
    </row>
    <row r="84" spans="1:14" s="2" customFormat="1" ht="15" x14ac:dyDescent="0.2">
      <c r="A84" s="45"/>
      <c r="B84" s="12"/>
      <c r="C84" s="156" t="s">
        <v>277</v>
      </c>
      <c r="D84" s="23"/>
      <c r="E84" s="23" t="s">
        <v>189</v>
      </c>
      <c r="F84" s="23" t="s">
        <v>195</v>
      </c>
      <c r="G84" s="23" t="s">
        <v>335</v>
      </c>
      <c r="H84" s="24"/>
      <c r="I84" s="167">
        <f>I85+I90</f>
        <v>4604.6884900000005</v>
      </c>
      <c r="J84" s="167">
        <f>J85+J90</f>
        <v>4150</v>
      </c>
      <c r="K84" s="167">
        <f>K85+K90</f>
        <v>2345.9318699999999</v>
      </c>
    </row>
    <row r="85" spans="1:14" s="2" customFormat="1" ht="81" customHeight="1" x14ac:dyDescent="0.2">
      <c r="A85" s="45"/>
      <c r="B85" s="12"/>
      <c r="C85" s="13" t="s">
        <v>336</v>
      </c>
      <c r="D85" s="23"/>
      <c r="E85" s="23" t="s">
        <v>189</v>
      </c>
      <c r="F85" s="23" t="s">
        <v>195</v>
      </c>
      <c r="G85" s="23" t="s">
        <v>337</v>
      </c>
      <c r="H85" s="24"/>
      <c r="I85" s="167">
        <f>I87</f>
        <v>2354.68849</v>
      </c>
      <c r="J85" s="167">
        <f>J87</f>
        <v>2900</v>
      </c>
      <c r="K85" s="167">
        <f>K87</f>
        <v>1095.9318699999999</v>
      </c>
    </row>
    <row r="86" spans="1:14" s="2" customFormat="1" ht="30" customHeight="1" x14ac:dyDescent="0.2">
      <c r="A86" s="45"/>
      <c r="B86" s="12"/>
      <c r="C86" s="150" t="s">
        <v>349</v>
      </c>
      <c r="D86" s="149"/>
      <c r="E86" s="23" t="s">
        <v>189</v>
      </c>
      <c r="F86" s="23" t="s">
        <v>195</v>
      </c>
      <c r="G86" s="151" t="s">
        <v>338</v>
      </c>
      <c r="H86" s="24"/>
      <c r="I86" s="167">
        <f>I87</f>
        <v>2354.68849</v>
      </c>
      <c r="J86" s="167">
        <f>J87</f>
        <v>2900</v>
      </c>
      <c r="K86" s="167">
        <f>K87</f>
        <v>1095.9318699999999</v>
      </c>
    </row>
    <row r="87" spans="1:14" s="2" customFormat="1" ht="27.75" customHeight="1" x14ac:dyDescent="0.2">
      <c r="A87" s="45"/>
      <c r="B87" s="12"/>
      <c r="C87" s="26" t="s">
        <v>67</v>
      </c>
      <c r="D87" s="23"/>
      <c r="E87" s="23" t="s">
        <v>189</v>
      </c>
      <c r="F87" s="23" t="s">
        <v>195</v>
      </c>
      <c r="G87" s="23" t="s">
        <v>338</v>
      </c>
      <c r="H87" s="23" t="s">
        <v>70</v>
      </c>
      <c r="I87" s="167">
        <v>2354.68849</v>
      </c>
      <c r="J87" s="167">
        <v>2900</v>
      </c>
      <c r="K87" s="167">
        <v>1095.9318699999999</v>
      </c>
    </row>
    <row r="88" spans="1:14" s="2" customFormat="1" ht="27.75" customHeight="1" x14ac:dyDescent="0.2">
      <c r="A88" s="45"/>
      <c r="B88" s="12"/>
      <c r="C88" s="26" t="s">
        <v>339</v>
      </c>
      <c r="D88" s="23"/>
      <c r="E88" s="23" t="s">
        <v>189</v>
      </c>
      <c r="F88" s="23" t="s">
        <v>195</v>
      </c>
      <c r="G88" s="23" t="s">
        <v>340</v>
      </c>
      <c r="H88" s="23"/>
      <c r="I88" s="167">
        <f t="shared" ref="I88:K89" si="8">I89</f>
        <v>2250</v>
      </c>
      <c r="J88" s="167">
        <f t="shared" si="8"/>
        <v>1250</v>
      </c>
      <c r="K88" s="167">
        <f t="shared" si="8"/>
        <v>1250</v>
      </c>
    </row>
    <row r="89" spans="1:14" s="2" customFormat="1" ht="27.75" customHeight="1" x14ac:dyDescent="0.2">
      <c r="A89" s="45"/>
      <c r="B89" s="12"/>
      <c r="C89" s="29" t="s">
        <v>126</v>
      </c>
      <c r="D89" s="23"/>
      <c r="E89" s="23" t="s">
        <v>189</v>
      </c>
      <c r="F89" s="23" t="s">
        <v>195</v>
      </c>
      <c r="G89" s="23" t="s">
        <v>341</v>
      </c>
      <c r="H89" s="23"/>
      <c r="I89" s="167">
        <f t="shared" si="8"/>
        <v>2250</v>
      </c>
      <c r="J89" s="167">
        <f t="shared" si="8"/>
        <v>1250</v>
      </c>
      <c r="K89" s="167">
        <f t="shared" si="8"/>
        <v>1250</v>
      </c>
    </row>
    <row r="90" spans="1:14" s="2" customFormat="1" ht="27.75" customHeight="1" x14ac:dyDescent="0.2">
      <c r="A90" s="45"/>
      <c r="B90" s="12"/>
      <c r="C90" s="26" t="s">
        <v>67</v>
      </c>
      <c r="D90" s="23"/>
      <c r="E90" s="23" t="s">
        <v>189</v>
      </c>
      <c r="F90" s="23" t="s">
        <v>195</v>
      </c>
      <c r="G90" s="23" t="s">
        <v>341</v>
      </c>
      <c r="H90" s="23" t="s">
        <v>70</v>
      </c>
      <c r="I90" s="167">
        <v>2250</v>
      </c>
      <c r="J90" s="167">
        <v>1250</v>
      </c>
      <c r="K90" s="167">
        <v>1250</v>
      </c>
    </row>
    <row r="91" spans="1:14" s="2" customFormat="1" ht="20.25" customHeight="1" x14ac:dyDescent="0.2">
      <c r="A91" s="45"/>
      <c r="B91" s="12"/>
      <c r="C91" s="29" t="s">
        <v>301</v>
      </c>
      <c r="D91" s="23"/>
      <c r="E91" s="23" t="s">
        <v>189</v>
      </c>
      <c r="F91" s="23" t="s">
        <v>195</v>
      </c>
      <c r="G91" s="23" t="s">
        <v>343</v>
      </c>
      <c r="H91" s="23"/>
      <c r="I91" s="167">
        <f t="shared" ref="I91:K93" si="9">I92</f>
        <v>11948.308010000001</v>
      </c>
      <c r="J91" s="167">
        <f t="shared" si="9"/>
        <v>0</v>
      </c>
      <c r="K91" s="167">
        <f t="shared" si="9"/>
        <v>12450.377329999999</v>
      </c>
    </row>
    <row r="92" spans="1:14" s="2" customFormat="1" ht="27.75" customHeight="1" x14ac:dyDescent="0.2">
      <c r="A92" s="45"/>
      <c r="B92" s="12"/>
      <c r="C92" s="13" t="s">
        <v>342</v>
      </c>
      <c r="D92" s="23"/>
      <c r="E92" s="23" t="s">
        <v>189</v>
      </c>
      <c r="F92" s="23" t="s">
        <v>195</v>
      </c>
      <c r="G92" s="23" t="s">
        <v>344</v>
      </c>
      <c r="H92" s="23"/>
      <c r="I92" s="167">
        <f t="shared" si="9"/>
        <v>11948.308010000001</v>
      </c>
      <c r="J92" s="167">
        <f t="shared" si="9"/>
        <v>0</v>
      </c>
      <c r="K92" s="167">
        <f t="shared" si="9"/>
        <v>12450.377329999999</v>
      </c>
    </row>
    <row r="93" spans="1:14" s="2" customFormat="1" ht="56.25" customHeight="1" x14ac:dyDescent="0.2">
      <c r="A93" s="45"/>
      <c r="B93" s="12"/>
      <c r="C93" s="29" t="s">
        <v>233</v>
      </c>
      <c r="D93" s="23"/>
      <c r="E93" s="23" t="s">
        <v>189</v>
      </c>
      <c r="F93" s="23" t="s">
        <v>195</v>
      </c>
      <c r="G93" s="23" t="s">
        <v>345</v>
      </c>
      <c r="H93" s="23"/>
      <c r="I93" s="167">
        <f t="shared" si="9"/>
        <v>11948.308010000001</v>
      </c>
      <c r="J93" s="167">
        <f t="shared" si="9"/>
        <v>0</v>
      </c>
      <c r="K93" s="167">
        <f t="shared" si="9"/>
        <v>12450.377329999999</v>
      </c>
    </row>
    <row r="94" spans="1:14" s="2" customFormat="1" ht="27.75" customHeight="1" x14ac:dyDescent="0.2">
      <c r="A94" s="45"/>
      <c r="B94" s="12"/>
      <c r="C94" s="26" t="s">
        <v>67</v>
      </c>
      <c r="D94" s="23"/>
      <c r="E94" s="23" t="s">
        <v>189</v>
      </c>
      <c r="F94" s="23" t="s">
        <v>195</v>
      </c>
      <c r="G94" s="23" t="s">
        <v>234</v>
      </c>
      <c r="H94" s="23" t="s">
        <v>70</v>
      </c>
      <c r="I94" s="167">
        <v>11948.308010000001</v>
      </c>
      <c r="J94" s="167">
        <v>0</v>
      </c>
      <c r="K94" s="167">
        <v>12450.377329999999</v>
      </c>
      <c r="L94" s="146"/>
    </row>
    <row r="95" spans="1:14" s="2" customFormat="1" ht="25.5" customHeight="1" x14ac:dyDescent="0.2">
      <c r="A95" s="45"/>
      <c r="B95" s="12"/>
      <c r="C95" s="148" t="s">
        <v>18</v>
      </c>
      <c r="D95" s="20"/>
      <c r="E95" s="20" t="s">
        <v>189</v>
      </c>
      <c r="F95" s="20" t="s">
        <v>197</v>
      </c>
      <c r="G95" s="23"/>
      <c r="H95" s="24"/>
      <c r="I95" s="166">
        <f>I101+I100</f>
        <v>1130</v>
      </c>
      <c r="J95" s="166">
        <f>J101+J100</f>
        <v>831</v>
      </c>
      <c r="K95" s="166">
        <f>K101+K100</f>
        <v>530</v>
      </c>
      <c r="L95" s="185"/>
      <c r="M95" s="146"/>
    </row>
    <row r="96" spans="1:14" s="2" customFormat="1" ht="51" customHeight="1" x14ac:dyDescent="0.2">
      <c r="A96" s="45"/>
      <c r="B96" s="12"/>
      <c r="C96" s="157" t="s">
        <v>266</v>
      </c>
      <c r="D96" s="20"/>
      <c r="E96" s="20" t="s">
        <v>189</v>
      </c>
      <c r="F96" s="20" t="s">
        <v>197</v>
      </c>
      <c r="G96" s="158" t="s">
        <v>134</v>
      </c>
      <c r="H96" s="24"/>
      <c r="I96" s="166">
        <f>I97</f>
        <v>20</v>
      </c>
      <c r="J96" s="166">
        <f t="shared" ref="J96:K99" si="10">J97</f>
        <v>20</v>
      </c>
      <c r="K96" s="166">
        <f t="shared" si="10"/>
        <v>20</v>
      </c>
    </row>
    <row r="97" spans="1:12" s="2" customFormat="1" ht="23.25" customHeight="1" x14ac:dyDescent="0.2">
      <c r="A97" s="45"/>
      <c r="B97" s="12"/>
      <c r="C97" s="156" t="s">
        <v>277</v>
      </c>
      <c r="D97" s="20"/>
      <c r="E97" s="23" t="s">
        <v>189</v>
      </c>
      <c r="F97" s="23" t="s">
        <v>197</v>
      </c>
      <c r="G97" s="159" t="s">
        <v>275</v>
      </c>
      <c r="H97" s="24"/>
      <c r="I97" s="167">
        <f>I99</f>
        <v>20</v>
      </c>
      <c r="J97" s="167">
        <f>J99</f>
        <v>20</v>
      </c>
      <c r="K97" s="167">
        <f>K99</f>
        <v>20</v>
      </c>
    </row>
    <row r="98" spans="1:12" s="2" customFormat="1" ht="41.25" customHeight="1" x14ac:dyDescent="0.2">
      <c r="A98" s="45"/>
      <c r="B98" s="12"/>
      <c r="C98" s="160" t="s">
        <v>278</v>
      </c>
      <c r="D98" s="20"/>
      <c r="E98" s="23"/>
      <c r="F98" s="23"/>
      <c r="G98" s="159" t="s">
        <v>279</v>
      </c>
      <c r="H98" s="24"/>
      <c r="I98" s="167">
        <f>I99</f>
        <v>20</v>
      </c>
      <c r="J98" s="167">
        <f>J99</f>
        <v>20</v>
      </c>
      <c r="K98" s="167">
        <f>K99</f>
        <v>20</v>
      </c>
    </row>
    <row r="99" spans="1:12" s="2" customFormat="1" ht="58.5" customHeight="1" x14ac:dyDescent="0.2">
      <c r="A99" s="45"/>
      <c r="B99" s="12"/>
      <c r="C99" s="161" t="s">
        <v>132</v>
      </c>
      <c r="D99" s="20"/>
      <c r="E99" s="23" t="s">
        <v>189</v>
      </c>
      <c r="F99" s="23" t="s">
        <v>197</v>
      </c>
      <c r="G99" s="159" t="s">
        <v>276</v>
      </c>
      <c r="H99" s="24"/>
      <c r="I99" s="167">
        <f>I100</f>
        <v>20</v>
      </c>
      <c r="J99" s="167">
        <f t="shared" si="10"/>
        <v>20</v>
      </c>
      <c r="K99" s="167">
        <f t="shared" si="10"/>
        <v>20</v>
      </c>
    </row>
    <row r="100" spans="1:12" s="2" customFormat="1" ht="27.75" customHeight="1" x14ac:dyDescent="0.2">
      <c r="A100" s="45"/>
      <c r="B100" s="12"/>
      <c r="C100" s="162" t="s">
        <v>133</v>
      </c>
      <c r="D100" s="20"/>
      <c r="E100" s="23" t="s">
        <v>189</v>
      </c>
      <c r="F100" s="23" t="s">
        <v>197</v>
      </c>
      <c r="G100" s="159" t="s">
        <v>276</v>
      </c>
      <c r="H100" s="24">
        <v>630</v>
      </c>
      <c r="I100" s="167">
        <v>20</v>
      </c>
      <c r="J100" s="167">
        <v>20</v>
      </c>
      <c r="K100" s="167">
        <v>20</v>
      </c>
    </row>
    <row r="101" spans="1:12" s="2" customFormat="1" ht="42.75" customHeight="1" x14ac:dyDescent="0.2">
      <c r="A101" s="45"/>
      <c r="B101" s="12"/>
      <c r="C101" s="19" t="s">
        <v>78</v>
      </c>
      <c r="D101" s="23"/>
      <c r="E101" s="20" t="s">
        <v>189</v>
      </c>
      <c r="F101" s="20" t="s">
        <v>197</v>
      </c>
      <c r="G101" s="20" t="s">
        <v>28</v>
      </c>
      <c r="H101" s="20"/>
      <c r="I101" s="166">
        <f t="shared" ref="I101:K102" si="11">I102</f>
        <v>1110</v>
      </c>
      <c r="J101" s="166">
        <f t="shared" si="11"/>
        <v>811</v>
      </c>
      <c r="K101" s="166">
        <f t="shared" si="11"/>
        <v>510</v>
      </c>
      <c r="L101" s="185"/>
    </row>
    <row r="102" spans="1:12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41</v>
      </c>
      <c r="H102" s="24"/>
      <c r="I102" s="167">
        <f t="shared" si="11"/>
        <v>1110</v>
      </c>
      <c r="J102" s="167">
        <f t="shared" si="11"/>
        <v>811</v>
      </c>
      <c r="K102" s="167">
        <f t="shared" si="11"/>
        <v>510</v>
      </c>
    </row>
    <row r="103" spans="1:12" s="2" customFormat="1" ht="18" customHeight="1" x14ac:dyDescent="0.2">
      <c r="A103" s="45"/>
      <c r="B103" s="12"/>
      <c r="C103" s="13" t="s">
        <v>45</v>
      </c>
      <c r="D103" s="23"/>
      <c r="E103" s="23" t="s">
        <v>189</v>
      </c>
      <c r="F103" s="23" t="s">
        <v>197</v>
      </c>
      <c r="G103" s="23" t="s">
        <v>48</v>
      </c>
      <c r="H103" s="24"/>
      <c r="I103" s="167">
        <f>I105+I107+I109</f>
        <v>1110</v>
      </c>
      <c r="J103" s="167">
        <f>J105+J107+J109</f>
        <v>811</v>
      </c>
      <c r="K103" s="167">
        <f>K105+K107+K109</f>
        <v>510</v>
      </c>
    </row>
    <row r="104" spans="1:12" s="2" customFormat="1" ht="24" customHeight="1" x14ac:dyDescent="0.2">
      <c r="A104" s="45"/>
      <c r="B104" s="12"/>
      <c r="C104" s="29" t="s">
        <v>217</v>
      </c>
      <c r="D104" s="23"/>
      <c r="E104" s="23" t="s">
        <v>189</v>
      </c>
      <c r="F104" s="23" t="s">
        <v>197</v>
      </c>
      <c r="G104" s="23" t="s">
        <v>158</v>
      </c>
      <c r="H104" s="20"/>
      <c r="I104" s="167">
        <f>I105</f>
        <v>400</v>
      </c>
      <c r="J104" s="167">
        <f>J105</f>
        <v>500</v>
      </c>
      <c r="K104" s="167">
        <f>K105</f>
        <v>200</v>
      </c>
    </row>
    <row r="105" spans="1:12" s="2" customFormat="1" ht="24" customHeight="1" x14ac:dyDescent="0.2">
      <c r="A105" s="45"/>
      <c r="B105" s="12"/>
      <c r="C105" s="26" t="s">
        <v>67</v>
      </c>
      <c r="D105" s="23"/>
      <c r="E105" s="23" t="s">
        <v>189</v>
      </c>
      <c r="F105" s="23" t="s">
        <v>197</v>
      </c>
      <c r="G105" s="23" t="s">
        <v>158</v>
      </c>
      <c r="H105" s="23" t="s">
        <v>70</v>
      </c>
      <c r="I105" s="167">
        <v>400</v>
      </c>
      <c r="J105" s="167">
        <v>500</v>
      </c>
      <c r="K105" s="167">
        <v>200</v>
      </c>
    </row>
    <row r="106" spans="1:12" s="2" customFormat="1" ht="24" customHeight="1" x14ac:dyDescent="0.2">
      <c r="A106" s="45"/>
      <c r="B106" s="12"/>
      <c r="C106" s="29" t="s">
        <v>96</v>
      </c>
      <c r="D106" s="23"/>
      <c r="E106" s="23" t="s">
        <v>189</v>
      </c>
      <c r="F106" s="23" t="s">
        <v>197</v>
      </c>
      <c r="G106" s="23" t="s">
        <v>49</v>
      </c>
      <c r="H106" s="23"/>
      <c r="I106" s="167">
        <v>110</v>
      </c>
      <c r="J106" s="167">
        <v>110</v>
      </c>
      <c r="K106" s="167">
        <v>110</v>
      </c>
    </row>
    <row r="107" spans="1:12" s="2" customFormat="1" ht="30.75" customHeight="1" x14ac:dyDescent="0.2">
      <c r="A107" s="45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49</v>
      </c>
      <c r="H107" s="23" t="s">
        <v>70</v>
      </c>
      <c r="I107" s="167">
        <v>110</v>
      </c>
      <c r="J107" s="167">
        <v>110</v>
      </c>
      <c r="K107" s="167">
        <v>110</v>
      </c>
    </row>
    <row r="108" spans="1:12" s="2" customFormat="1" ht="27.75" customHeight="1" x14ac:dyDescent="0.2">
      <c r="A108" s="45"/>
      <c r="B108" s="12"/>
      <c r="C108" s="29" t="s">
        <v>171</v>
      </c>
      <c r="D108" s="23"/>
      <c r="E108" s="23" t="s">
        <v>189</v>
      </c>
      <c r="F108" s="23" t="s">
        <v>197</v>
      </c>
      <c r="G108" s="23" t="s">
        <v>172</v>
      </c>
      <c r="H108" s="23"/>
      <c r="I108" s="167">
        <f>I109</f>
        <v>600</v>
      </c>
      <c r="J108" s="167">
        <f>J109</f>
        <v>201</v>
      </c>
      <c r="K108" s="167">
        <f>K109</f>
        <v>200</v>
      </c>
    </row>
    <row r="109" spans="1:12" s="2" customFormat="1" ht="24" customHeight="1" x14ac:dyDescent="0.2">
      <c r="A109" s="45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172</v>
      </c>
      <c r="H109" s="23" t="s">
        <v>70</v>
      </c>
      <c r="I109" s="167">
        <v>600</v>
      </c>
      <c r="J109" s="167">
        <v>201</v>
      </c>
      <c r="K109" s="167">
        <v>200</v>
      </c>
    </row>
    <row r="110" spans="1:12" s="2" customFormat="1" ht="16.5" customHeight="1" x14ac:dyDescent="0.2">
      <c r="A110" s="45"/>
      <c r="B110" s="12"/>
      <c r="C110" s="192" t="s">
        <v>383</v>
      </c>
      <c r="D110" s="20"/>
      <c r="E110" s="20" t="s">
        <v>198</v>
      </c>
      <c r="F110" s="20" t="s">
        <v>188</v>
      </c>
      <c r="G110" s="23"/>
      <c r="H110" s="23"/>
      <c r="I110" s="166">
        <f>I111+I138+I144</f>
        <v>96673.929360000009</v>
      </c>
      <c r="J110" s="166">
        <f>J111+J138+J144</f>
        <v>36537.906999999999</v>
      </c>
      <c r="K110" s="166">
        <f>K111+K138+K144</f>
        <v>34861.474000000002</v>
      </c>
      <c r="L110" s="185"/>
    </row>
    <row r="111" spans="1:12" ht="16.5" customHeight="1" x14ac:dyDescent="0.2">
      <c r="B111" s="12"/>
      <c r="C111" s="27" t="s">
        <v>20</v>
      </c>
      <c r="D111" s="20"/>
      <c r="E111" s="20" t="s">
        <v>198</v>
      </c>
      <c r="F111" s="20" t="s">
        <v>187</v>
      </c>
      <c r="G111" s="23"/>
      <c r="H111" s="23"/>
      <c r="I111" s="166">
        <f>I126+I112</f>
        <v>52541.607300000003</v>
      </c>
      <c r="J111" s="166">
        <f>J126+J112</f>
        <v>8471.994999999999</v>
      </c>
      <c r="K111" s="166">
        <f>K126+K112</f>
        <v>6753.9960000000001</v>
      </c>
      <c r="L111" s="181"/>
    </row>
    <row r="112" spans="1:12" ht="48" customHeight="1" x14ac:dyDescent="0.2">
      <c r="B112" s="12"/>
      <c r="C112" s="27" t="s">
        <v>372</v>
      </c>
      <c r="D112" s="20"/>
      <c r="E112" s="20" t="s">
        <v>198</v>
      </c>
      <c r="F112" s="20" t="s">
        <v>187</v>
      </c>
      <c r="G112" s="23" t="s">
        <v>245</v>
      </c>
      <c r="H112" s="23"/>
      <c r="I112" s="166">
        <f>I113+I119</f>
        <v>39233.607300000003</v>
      </c>
      <c r="J112" s="166">
        <f>J113+J119</f>
        <v>6871.9949999999999</v>
      </c>
      <c r="K112" s="166">
        <f>K113+K119</f>
        <v>5153.9960000000001</v>
      </c>
    </row>
    <row r="113" spans="2:13" ht="26.25" customHeight="1" x14ac:dyDescent="0.2">
      <c r="B113" s="12"/>
      <c r="C113" s="29" t="s">
        <v>280</v>
      </c>
      <c r="D113" s="20"/>
      <c r="E113" s="20" t="s">
        <v>198</v>
      </c>
      <c r="F113" s="20" t="s">
        <v>187</v>
      </c>
      <c r="G113" s="23" t="s">
        <v>281</v>
      </c>
      <c r="H113" s="23"/>
      <c r="I113" s="167">
        <f>I114</f>
        <v>31352.535640000002</v>
      </c>
      <c r="J113" s="167">
        <f>J114</f>
        <v>0</v>
      </c>
      <c r="K113" s="167">
        <f>K114</f>
        <v>0</v>
      </c>
    </row>
    <row r="114" spans="2:13" ht="45.75" customHeight="1" x14ac:dyDescent="0.2">
      <c r="B114" s="12"/>
      <c r="C114" s="13" t="s">
        <v>334</v>
      </c>
      <c r="D114" s="20"/>
      <c r="E114" s="23" t="s">
        <v>198</v>
      </c>
      <c r="F114" s="23" t="s">
        <v>187</v>
      </c>
      <c r="G114" s="23" t="s">
        <v>282</v>
      </c>
      <c r="H114" s="23"/>
      <c r="I114" s="167">
        <f>I115+I118</f>
        <v>31352.535640000002</v>
      </c>
      <c r="J114" s="167">
        <f>J115+J118</f>
        <v>0</v>
      </c>
      <c r="K114" s="167">
        <f>K115+K118</f>
        <v>0</v>
      </c>
    </row>
    <row r="115" spans="2:13" ht="39.75" customHeight="1" x14ac:dyDescent="0.2">
      <c r="B115" s="12"/>
      <c r="C115" s="29" t="s">
        <v>241</v>
      </c>
      <c r="D115" s="23"/>
      <c r="E115" s="23" t="s">
        <v>198</v>
      </c>
      <c r="F115" s="23" t="s">
        <v>187</v>
      </c>
      <c r="G115" s="23" t="s">
        <v>283</v>
      </c>
      <c r="H115" s="23"/>
      <c r="I115" s="167">
        <f>I116</f>
        <v>30985.701120000002</v>
      </c>
      <c r="J115" s="167">
        <f>J116</f>
        <v>0</v>
      </c>
      <c r="K115" s="167">
        <f>K116</f>
        <v>0</v>
      </c>
    </row>
    <row r="116" spans="2:13" ht="18" customHeight="1" x14ac:dyDescent="0.2">
      <c r="B116" s="12"/>
      <c r="C116" s="29" t="s">
        <v>144</v>
      </c>
      <c r="D116" s="23"/>
      <c r="E116" s="23" t="s">
        <v>198</v>
      </c>
      <c r="F116" s="23" t="s">
        <v>187</v>
      </c>
      <c r="G116" s="23" t="s">
        <v>283</v>
      </c>
      <c r="H116" s="23" t="s">
        <v>240</v>
      </c>
      <c r="I116" s="167">
        <v>30985.701120000002</v>
      </c>
      <c r="J116" s="167">
        <v>0</v>
      </c>
      <c r="K116" s="167">
        <v>0</v>
      </c>
      <c r="M116" s="181"/>
    </row>
    <row r="117" spans="2:13" ht="34.5" customHeight="1" x14ac:dyDescent="0.2">
      <c r="B117" s="12"/>
      <c r="C117" s="29" t="s">
        <v>243</v>
      </c>
      <c r="D117" s="23"/>
      <c r="E117" s="23" t="s">
        <v>198</v>
      </c>
      <c r="F117" s="23" t="s">
        <v>187</v>
      </c>
      <c r="G117" s="23" t="s">
        <v>284</v>
      </c>
      <c r="H117" s="23"/>
      <c r="I117" s="167">
        <f>I118</f>
        <v>366.83452</v>
      </c>
      <c r="J117" s="167">
        <f>J118</f>
        <v>0</v>
      </c>
      <c r="K117" s="167">
        <f>K118</f>
        <v>0</v>
      </c>
    </row>
    <row r="118" spans="2:13" ht="18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284</v>
      </c>
      <c r="H118" s="23" t="s">
        <v>240</v>
      </c>
      <c r="I118" s="167">
        <v>366.83452</v>
      </c>
      <c r="J118" s="167">
        <v>0</v>
      </c>
      <c r="K118" s="167">
        <v>0</v>
      </c>
      <c r="L118" s="181"/>
    </row>
    <row r="119" spans="2:13" ht="18" customHeight="1" x14ac:dyDescent="0.2">
      <c r="B119" s="12"/>
      <c r="C119" s="29" t="s">
        <v>285</v>
      </c>
      <c r="D119" s="23"/>
      <c r="E119" s="23" t="s">
        <v>198</v>
      </c>
      <c r="F119" s="23" t="s">
        <v>187</v>
      </c>
      <c r="G119" s="23" t="s">
        <v>352</v>
      </c>
      <c r="H119" s="23"/>
      <c r="I119" s="167">
        <f>I120+I123</f>
        <v>7881.0716599999996</v>
      </c>
      <c r="J119" s="167">
        <f>J120+J123</f>
        <v>6871.9949999999999</v>
      </c>
      <c r="K119" s="167">
        <f>K120+K123</f>
        <v>5153.9960000000001</v>
      </c>
    </row>
    <row r="120" spans="2:13" ht="39" customHeight="1" x14ac:dyDescent="0.2">
      <c r="B120" s="12"/>
      <c r="C120" s="13" t="s">
        <v>351</v>
      </c>
      <c r="D120" s="23"/>
      <c r="E120" s="23" t="s">
        <v>198</v>
      </c>
      <c r="F120" s="23" t="s">
        <v>187</v>
      </c>
      <c r="G120" s="23" t="s">
        <v>353</v>
      </c>
      <c r="H120" s="23"/>
      <c r="I120" s="167">
        <f>I121</f>
        <v>2341.4459999999999</v>
      </c>
      <c r="J120" s="167">
        <v>0</v>
      </c>
      <c r="K120" s="167">
        <v>0</v>
      </c>
    </row>
    <row r="121" spans="2:13" ht="32.25" customHeight="1" x14ac:dyDescent="0.2">
      <c r="B121" s="12"/>
      <c r="C121" s="29" t="s">
        <v>355</v>
      </c>
      <c r="D121" s="23"/>
      <c r="E121" s="23" t="s">
        <v>198</v>
      </c>
      <c r="F121" s="23" t="s">
        <v>187</v>
      </c>
      <c r="G121" s="23" t="s">
        <v>354</v>
      </c>
      <c r="H121" s="23"/>
      <c r="I121" s="167">
        <f>I122</f>
        <v>2341.4459999999999</v>
      </c>
      <c r="J121" s="167">
        <f xml:space="preserve"> J122</f>
        <v>0</v>
      </c>
      <c r="K121" s="167">
        <f>K122</f>
        <v>0</v>
      </c>
    </row>
    <row r="122" spans="2:13" ht="15" customHeight="1" x14ac:dyDescent="0.2">
      <c r="B122" s="12"/>
      <c r="C122" s="29" t="s">
        <v>144</v>
      </c>
      <c r="D122" s="23"/>
      <c r="E122" s="23" t="s">
        <v>198</v>
      </c>
      <c r="F122" s="23" t="s">
        <v>187</v>
      </c>
      <c r="G122" s="23" t="s">
        <v>354</v>
      </c>
      <c r="H122" s="23" t="s">
        <v>240</v>
      </c>
      <c r="I122" s="167">
        <v>2341.4459999999999</v>
      </c>
      <c r="J122" s="167">
        <v>0</v>
      </c>
      <c r="K122" s="167">
        <v>0</v>
      </c>
    </row>
    <row r="123" spans="2:13" ht="47.25" customHeight="1" x14ac:dyDescent="0.2">
      <c r="B123" s="12"/>
      <c r="C123" s="187" t="s">
        <v>376</v>
      </c>
      <c r="D123" s="23"/>
      <c r="E123" s="23" t="s">
        <v>198</v>
      </c>
      <c r="F123" s="23" t="s">
        <v>187</v>
      </c>
      <c r="G123" s="23" t="s">
        <v>373</v>
      </c>
      <c r="H123" s="23"/>
      <c r="I123" s="167">
        <f t="shared" ref="I123:K124" si="12">I124</f>
        <v>5539.6256599999997</v>
      </c>
      <c r="J123" s="167">
        <f t="shared" si="12"/>
        <v>6871.9949999999999</v>
      </c>
      <c r="K123" s="167">
        <f t="shared" si="12"/>
        <v>5153.9960000000001</v>
      </c>
    </row>
    <row r="124" spans="2:13" ht="40.5" customHeight="1" x14ac:dyDescent="0.2">
      <c r="B124" s="12"/>
      <c r="C124" s="187" t="s">
        <v>375</v>
      </c>
      <c r="D124" s="23"/>
      <c r="E124" s="23" t="s">
        <v>198</v>
      </c>
      <c r="F124" s="23" t="s">
        <v>187</v>
      </c>
      <c r="G124" s="23" t="s">
        <v>374</v>
      </c>
      <c r="H124" s="23"/>
      <c r="I124" s="167">
        <f t="shared" si="12"/>
        <v>5539.6256599999997</v>
      </c>
      <c r="J124" s="167">
        <f t="shared" si="12"/>
        <v>6871.9949999999999</v>
      </c>
      <c r="K124" s="167">
        <f t="shared" si="12"/>
        <v>5153.9960000000001</v>
      </c>
    </row>
    <row r="125" spans="2:13" ht="18.75" customHeight="1" x14ac:dyDescent="0.2">
      <c r="B125" s="12"/>
      <c r="C125" s="29" t="s">
        <v>144</v>
      </c>
      <c r="D125" s="23"/>
      <c r="E125" s="23" t="s">
        <v>198</v>
      </c>
      <c r="F125" s="23" t="s">
        <v>187</v>
      </c>
      <c r="G125" s="23" t="s">
        <v>374</v>
      </c>
      <c r="H125" s="23" t="s">
        <v>240</v>
      </c>
      <c r="I125" s="167">
        <v>5539.6256599999997</v>
      </c>
      <c r="J125" s="167">
        <v>6871.9949999999999</v>
      </c>
      <c r="K125" s="167">
        <v>5153.9960000000001</v>
      </c>
      <c r="L125" s="181"/>
    </row>
    <row r="126" spans="2:13" ht="38.25" x14ac:dyDescent="0.2">
      <c r="B126" s="12"/>
      <c r="C126" s="19" t="s">
        <v>78</v>
      </c>
      <c r="D126" s="23"/>
      <c r="E126" s="20" t="s">
        <v>198</v>
      </c>
      <c r="F126" s="20" t="s">
        <v>187</v>
      </c>
      <c r="G126" s="20" t="s">
        <v>31</v>
      </c>
      <c r="H126" s="20"/>
      <c r="I126" s="166">
        <f>I127</f>
        <v>13308</v>
      </c>
      <c r="J126" s="166">
        <f t="shared" ref="J126:K127" si="13">J127</f>
        <v>1600</v>
      </c>
      <c r="K126" s="166">
        <f t="shared" si="13"/>
        <v>1600</v>
      </c>
    </row>
    <row r="127" spans="2:13" ht="15" x14ac:dyDescent="0.2">
      <c r="B127" s="12"/>
      <c r="C127" s="13" t="s">
        <v>45</v>
      </c>
      <c r="D127" s="23"/>
      <c r="E127" s="23" t="s">
        <v>198</v>
      </c>
      <c r="F127" s="23" t="s">
        <v>187</v>
      </c>
      <c r="G127" s="23" t="s">
        <v>41</v>
      </c>
      <c r="H127" s="24"/>
      <c r="I127" s="167">
        <f>I128</f>
        <v>13308</v>
      </c>
      <c r="J127" s="167">
        <f t="shared" si="13"/>
        <v>1600</v>
      </c>
      <c r="K127" s="167">
        <f t="shared" si="13"/>
        <v>1600</v>
      </c>
    </row>
    <row r="128" spans="2:13" ht="23.25" customHeight="1" x14ac:dyDescent="0.2">
      <c r="B128" s="12"/>
      <c r="C128" s="13" t="s">
        <v>45</v>
      </c>
      <c r="D128" s="23"/>
      <c r="E128" s="23" t="s">
        <v>198</v>
      </c>
      <c r="F128" s="23" t="s">
        <v>187</v>
      </c>
      <c r="G128" s="23" t="s">
        <v>48</v>
      </c>
      <c r="H128" s="24"/>
      <c r="I128" s="167">
        <f>I129+I131+I133</f>
        <v>13308</v>
      </c>
      <c r="J128" s="167">
        <f>J129</f>
        <v>1600</v>
      </c>
      <c r="K128" s="167">
        <f>K129</f>
        <v>1600</v>
      </c>
    </row>
    <row r="129" spans="1:12" ht="20.25" customHeight="1" x14ac:dyDescent="0.2">
      <c r="B129" s="12"/>
      <c r="C129" s="37" t="s">
        <v>105</v>
      </c>
      <c r="D129" s="23"/>
      <c r="E129" s="23" t="s">
        <v>198</v>
      </c>
      <c r="F129" s="23" t="s">
        <v>187</v>
      </c>
      <c r="G129" s="23" t="s">
        <v>50</v>
      </c>
      <c r="H129" s="38"/>
      <c r="I129" s="167">
        <f>I130</f>
        <v>6428</v>
      </c>
      <c r="J129" s="167">
        <f>J130+J131</f>
        <v>1600</v>
      </c>
      <c r="K129" s="167">
        <f>K130+K131</f>
        <v>1600</v>
      </c>
    </row>
    <row r="130" spans="1:12" ht="26.25" customHeight="1" x14ac:dyDescent="0.2">
      <c r="B130" s="12"/>
      <c r="C130" s="26" t="s">
        <v>67</v>
      </c>
      <c r="D130" s="23"/>
      <c r="E130" s="23" t="s">
        <v>198</v>
      </c>
      <c r="F130" s="23" t="s">
        <v>187</v>
      </c>
      <c r="G130" s="23" t="s">
        <v>50</v>
      </c>
      <c r="H130" s="23" t="s">
        <v>70</v>
      </c>
      <c r="I130" s="167">
        <v>6428</v>
      </c>
      <c r="J130" s="167">
        <v>720</v>
      </c>
      <c r="K130" s="167">
        <v>720</v>
      </c>
      <c r="L130" s="181"/>
    </row>
    <row r="131" spans="1:12" ht="34.5" customHeight="1" x14ac:dyDescent="0.2">
      <c r="B131" s="12"/>
      <c r="C131" s="29" t="s">
        <v>97</v>
      </c>
      <c r="D131" s="23"/>
      <c r="E131" s="23" t="s">
        <v>198</v>
      </c>
      <c r="F131" s="23" t="s">
        <v>187</v>
      </c>
      <c r="G131" s="39" t="s">
        <v>51</v>
      </c>
      <c r="H131" s="40"/>
      <c r="I131" s="167">
        <f>I132</f>
        <v>880</v>
      </c>
      <c r="J131" s="167">
        <f>J132</f>
        <v>880</v>
      </c>
      <c r="K131" s="167">
        <f>K132</f>
        <v>880</v>
      </c>
    </row>
    <row r="132" spans="1:12" ht="29.25" customHeight="1" x14ac:dyDescent="0.2">
      <c r="B132" s="12"/>
      <c r="C132" s="26" t="s">
        <v>67</v>
      </c>
      <c r="D132" s="23"/>
      <c r="E132" s="23" t="s">
        <v>198</v>
      </c>
      <c r="F132" s="23" t="s">
        <v>187</v>
      </c>
      <c r="G132" s="39" t="s">
        <v>51</v>
      </c>
      <c r="H132" s="23" t="s">
        <v>70</v>
      </c>
      <c r="I132" s="167">
        <v>880</v>
      </c>
      <c r="J132" s="167">
        <v>880</v>
      </c>
      <c r="K132" s="167">
        <v>880</v>
      </c>
      <c r="L132" s="144"/>
    </row>
    <row r="133" spans="1:12" ht="33.75" customHeight="1" x14ac:dyDescent="0.2">
      <c r="B133" s="12"/>
      <c r="C133" s="19" t="s">
        <v>78</v>
      </c>
      <c r="D133" s="74"/>
      <c r="E133" s="20" t="s">
        <v>198</v>
      </c>
      <c r="F133" s="20" t="s">
        <v>187</v>
      </c>
      <c r="G133" s="20" t="s">
        <v>31</v>
      </c>
      <c r="H133" s="74"/>
      <c r="I133" s="177">
        <f t="shared" ref="I133:K136" si="14">I134</f>
        <v>6000</v>
      </c>
      <c r="J133" s="177">
        <f t="shared" si="14"/>
        <v>0</v>
      </c>
      <c r="K133" s="177">
        <f t="shared" si="14"/>
        <v>0</v>
      </c>
      <c r="L133" s="144"/>
    </row>
    <row r="134" spans="1:12" ht="19.5" customHeight="1" x14ac:dyDescent="0.2">
      <c r="B134" s="12"/>
      <c r="C134" s="13" t="s">
        <v>45</v>
      </c>
      <c r="D134" s="23"/>
      <c r="E134" s="23" t="s">
        <v>198</v>
      </c>
      <c r="F134" s="23" t="s">
        <v>187</v>
      </c>
      <c r="G134" s="23" t="s">
        <v>41</v>
      </c>
      <c r="H134" s="74"/>
      <c r="I134" s="173">
        <f t="shared" si="14"/>
        <v>6000</v>
      </c>
      <c r="J134" s="173">
        <f t="shared" si="14"/>
        <v>0</v>
      </c>
      <c r="K134" s="173">
        <f t="shared" si="14"/>
        <v>0</v>
      </c>
      <c r="L134" s="144"/>
    </row>
    <row r="135" spans="1:12" ht="17.25" customHeight="1" x14ac:dyDescent="0.2">
      <c r="B135" s="12"/>
      <c r="C135" s="13" t="s">
        <v>45</v>
      </c>
      <c r="D135" s="23"/>
      <c r="E135" s="23" t="s">
        <v>198</v>
      </c>
      <c r="F135" s="23" t="s">
        <v>187</v>
      </c>
      <c r="G135" s="23" t="s">
        <v>48</v>
      </c>
      <c r="H135" s="74"/>
      <c r="I135" s="173">
        <f>I136</f>
        <v>6000</v>
      </c>
      <c r="J135" s="173">
        <f t="shared" si="14"/>
        <v>0</v>
      </c>
      <c r="K135" s="173">
        <f t="shared" si="14"/>
        <v>0</v>
      </c>
      <c r="L135" s="144"/>
    </row>
    <row r="136" spans="1:12" ht="29.25" customHeight="1" x14ac:dyDescent="0.2">
      <c r="B136" s="12"/>
      <c r="C136" s="73" t="s">
        <v>388</v>
      </c>
      <c r="D136" s="74"/>
      <c r="E136" s="23" t="s">
        <v>198</v>
      </c>
      <c r="F136" s="23" t="s">
        <v>187</v>
      </c>
      <c r="G136" s="23" t="s">
        <v>387</v>
      </c>
      <c r="H136" s="74"/>
      <c r="I136" s="173">
        <f>I137</f>
        <v>6000</v>
      </c>
      <c r="J136" s="173">
        <f t="shared" si="14"/>
        <v>0</v>
      </c>
      <c r="K136" s="173">
        <f t="shared" si="14"/>
        <v>0</v>
      </c>
      <c r="L136" s="144"/>
    </row>
    <row r="137" spans="1:12" ht="29.25" customHeight="1" x14ac:dyDescent="0.2">
      <c r="B137" s="12"/>
      <c r="C137" s="73" t="s">
        <v>110</v>
      </c>
      <c r="D137" s="74"/>
      <c r="E137" s="23" t="s">
        <v>198</v>
      </c>
      <c r="F137" s="23" t="s">
        <v>187</v>
      </c>
      <c r="G137" s="23" t="s">
        <v>387</v>
      </c>
      <c r="H137" s="74" t="s">
        <v>70</v>
      </c>
      <c r="I137" s="173">
        <v>6000</v>
      </c>
      <c r="J137" s="173">
        <v>0</v>
      </c>
      <c r="K137" s="173">
        <v>0</v>
      </c>
      <c r="L137" s="144"/>
    </row>
    <row r="138" spans="1:12" ht="14.25" x14ac:dyDescent="0.2">
      <c r="B138" s="12"/>
      <c r="C138" s="27" t="s">
        <v>21</v>
      </c>
      <c r="D138" s="20"/>
      <c r="E138" s="20" t="s">
        <v>198</v>
      </c>
      <c r="F138" s="20" t="s">
        <v>193</v>
      </c>
      <c r="G138" s="23"/>
      <c r="H138" s="23"/>
      <c r="I138" s="166">
        <f t="shared" ref="I138:K139" si="15">I139</f>
        <v>1167.3900599999999</v>
      </c>
      <c r="J138" s="166">
        <f t="shared" si="15"/>
        <v>500</v>
      </c>
      <c r="K138" s="166">
        <f t="shared" si="15"/>
        <v>398.04899999999998</v>
      </c>
    </row>
    <row r="139" spans="1:12" ht="42.75" customHeight="1" x14ac:dyDescent="0.2">
      <c r="B139" s="12"/>
      <c r="C139" s="19" t="s">
        <v>78</v>
      </c>
      <c r="D139" s="20"/>
      <c r="E139" s="20" t="s">
        <v>198</v>
      </c>
      <c r="F139" s="20" t="s">
        <v>193</v>
      </c>
      <c r="G139" s="20" t="s">
        <v>31</v>
      </c>
      <c r="H139" s="20"/>
      <c r="I139" s="172">
        <f t="shared" si="15"/>
        <v>1167.3900599999999</v>
      </c>
      <c r="J139" s="172">
        <f t="shared" si="15"/>
        <v>500</v>
      </c>
      <c r="K139" s="172">
        <f t="shared" si="15"/>
        <v>398.04899999999998</v>
      </c>
    </row>
    <row r="140" spans="1:12" ht="21.75" customHeight="1" x14ac:dyDescent="0.2">
      <c r="A140" s="46"/>
      <c r="B140" s="81"/>
      <c r="C140" s="13" t="s">
        <v>45</v>
      </c>
      <c r="D140" s="23"/>
      <c r="E140" s="23" t="s">
        <v>198</v>
      </c>
      <c r="F140" s="23" t="s">
        <v>193</v>
      </c>
      <c r="G140" s="23" t="s">
        <v>41</v>
      </c>
      <c r="H140" s="23"/>
      <c r="I140" s="167">
        <f>I143</f>
        <v>1167.3900599999999</v>
      </c>
      <c r="J140" s="167">
        <f>J143</f>
        <v>500</v>
      </c>
      <c r="K140" s="167">
        <f>K143</f>
        <v>398.04899999999998</v>
      </c>
    </row>
    <row r="141" spans="1:12" ht="21" customHeight="1" x14ac:dyDescent="0.2">
      <c r="A141" s="78"/>
      <c r="B141" s="145"/>
      <c r="C141" s="13" t="s">
        <v>45</v>
      </c>
      <c r="D141" s="23"/>
      <c r="E141" s="23" t="s">
        <v>198</v>
      </c>
      <c r="F141" s="23" t="s">
        <v>193</v>
      </c>
      <c r="G141" s="23" t="s">
        <v>48</v>
      </c>
      <c r="H141" s="23"/>
      <c r="I141" s="167">
        <f t="shared" ref="I141:K142" si="16">I142</f>
        <v>1167.3900599999999</v>
      </c>
      <c r="J141" s="167">
        <f t="shared" si="16"/>
        <v>500</v>
      </c>
      <c r="K141" s="167">
        <f t="shared" si="16"/>
        <v>398.04899999999998</v>
      </c>
    </row>
    <row r="142" spans="1:12" ht="27" customHeight="1" x14ac:dyDescent="0.2">
      <c r="A142" s="78"/>
      <c r="B142" s="81"/>
      <c r="C142" s="79" t="s">
        <v>203</v>
      </c>
      <c r="D142" s="23"/>
      <c r="E142" s="23" t="s">
        <v>198</v>
      </c>
      <c r="F142" s="23" t="s">
        <v>193</v>
      </c>
      <c r="G142" s="23" t="s">
        <v>204</v>
      </c>
      <c r="H142" s="23"/>
      <c r="I142" s="167">
        <f t="shared" si="16"/>
        <v>1167.3900599999999</v>
      </c>
      <c r="J142" s="167">
        <f t="shared" si="16"/>
        <v>500</v>
      </c>
      <c r="K142" s="167">
        <f t="shared" si="16"/>
        <v>398.04899999999998</v>
      </c>
    </row>
    <row r="143" spans="1:12" ht="28.5" customHeight="1" x14ac:dyDescent="0.2">
      <c r="A143" s="78"/>
      <c r="B143" s="81"/>
      <c r="C143" s="26" t="s">
        <v>67</v>
      </c>
      <c r="D143" s="23"/>
      <c r="E143" s="23" t="s">
        <v>198</v>
      </c>
      <c r="F143" s="23" t="s">
        <v>193</v>
      </c>
      <c r="G143" s="23" t="s">
        <v>204</v>
      </c>
      <c r="H143" s="23" t="s">
        <v>70</v>
      </c>
      <c r="I143" s="167">
        <v>1167.3900599999999</v>
      </c>
      <c r="J143" s="167">
        <v>500</v>
      </c>
      <c r="K143" s="167">
        <v>398.04899999999998</v>
      </c>
    </row>
    <row r="144" spans="1:12" ht="18" customHeight="1" x14ac:dyDescent="0.2">
      <c r="B144" s="12"/>
      <c r="C144" s="27" t="s">
        <v>22</v>
      </c>
      <c r="D144" s="23"/>
      <c r="E144" s="20" t="s">
        <v>198</v>
      </c>
      <c r="F144" s="20" t="s">
        <v>194</v>
      </c>
      <c r="G144" s="23"/>
      <c r="H144" s="23"/>
      <c r="I144" s="166">
        <f>I145+I158+I163+I172+I179+I184</f>
        <v>42964.932000000001</v>
      </c>
      <c r="J144" s="166">
        <f>J145+J158+J163+J172+J179+J184</f>
        <v>27565.912</v>
      </c>
      <c r="K144" s="166">
        <f>K145+K158+K163+K172+K179+K184</f>
        <v>27709.429</v>
      </c>
      <c r="L144" s="181"/>
    </row>
    <row r="145" spans="1:12" ht="40.5" customHeight="1" x14ac:dyDescent="0.2">
      <c r="B145" s="12"/>
      <c r="C145" s="41" t="s">
        <v>267</v>
      </c>
      <c r="D145" s="23"/>
      <c r="E145" s="20" t="s">
        <v>198</v>
      </c>
      <c r="F145" s="20" t="s">
        <v>194</v>
      </c>
      <c r="G145" s="20" t="s">
        <v>35</v>
      </c>
      <c r="H145" s="36"/>
      <c r="I145" s="166">
        <f>I146</f>
        <v>24075.96</v>
      </c>
      <c r="J145" s="166">
        <f>J146</f>
        <v>25412.799999999999</v>
      </c>
      <c r="K145" s="166">
        <f>K146</f>
        <v>25412.799999999999</v>
      </c>
      <c r="L145" s="181"/>
    </row>
    <row r="146" spans="1:12" ht="17.25" customHeight="1" x14ac:dyDescent="0.2">
      <c r="B146" s="12"/>
      <c r="C146" s="37" t="s">
        <v>285</v>
      </c>
      <c r="D146" s="23"/>
      <c r="E146" s="23" t="s">
        <v>198</v>
      </c>
      <c r="F146" s="23" t="s">
        <v>194</v>
      </c>
      <c r="G146" s="23" t="s">
        <v>286</v>
      </c>
      <c r="H146" s="36"/>
      <c r="I146" s="167">
        <f>I147+I155</f>
        <v>24075.96</v>
      </c>
      <c r="J146" s="167">
        <f>J147+J155</f>
        <v>25412.799999999999</v>
      </c>
      <c r="K146" s="167">
        <f>K147+K155</f>
        <v>25412.799999999999</v>
      </c>
    </row>
    <row r="147" spans="1:12" ht="66" customHeight="1" x14ac:dyDescent="0.2">
      <c r="B147" s="12"/>
      <c r="C147" s="13" t="s">
        <v>287</v>
      </c>
      <c r="D147" s="23"/>
      <c r="E147" s="23" t="s">
        <v>198</v>
      </c>
      <c r="F147" s="23" t="s">
        <v>194</v>
      </c>
      <c r="G147" s="23" t="s">
        <v>288</v>
      </c>
      <c r="H147" s="23"/>
      <c r="I147" s="167">
        <f>I148+I151+I153</f>
        <v>23540.959999999999</v>
      </c>
      <c r="J147" s="167">
        <f>J148+J152+J154</f>
        <v>25277.8</v>
      </c>
      <c r="K147" s="167">
        <f>K148+K152+K154</f>
        <v>25277.8</v>
      </c>
    </row>
    <row r="148" spans="1:12" ht="24.75" customHeight="1" x14ac:dyDescent="0.2">
      <c r="B148" s="12"/>
      <c r="C148" s="29" t="s">
        <v>102</v>
      </c>
      <c r="D148" s="23"/>
      <c r="E148" s="23" t="s">
        <v>198</v>
      </c>
      <c r="F148" s="23" t="s">
        <v>194</v>
      </c>
      <c r="G148" s="23" t="s">
        <v>378</v>
      </c>
      <c r="H148" s="23"/>
      <c r="I148" s="167">
        <f>I149+I150</f>
        <v>5242</v>
      </c>
      <c r="J148" s="167">
        <f>J149+J150</f>
        <v>5242</v>
      </c>
      <c r="K148" s="167">
        <f>K149+K150</f>
        <v>5242</v>
      </c>
    </row>
    <row r="149" spans="1:12" ht="19.5" customHeight="1" x14ac:dyDescent="0.2">
      <c r="B149" s="12"/>
      <c r="C149" s="35" t="s">
        <v>80</v>
      </c>
      <c r="D149" s="23"/>
      <c r="E149" s="23" t="s">
        <v>198</v>
      </c>
      <c r="F149" s="23" t="s">
        <v>194</v>
      </c>
      <c r="G149" s="23" t="s">
        <v>378</v>
      </c>
      <c r="H149" s="23" t="s">
        <v>73</v>
      </c>
      <c r="I149" s="167">
        <v>4810</v>
      </c>
      <c r="J149" s="167">
        <v>4810</v>
      </c>
      <c r="K149" s="167">
        <v>4810</v>
      </c>
    </row>
    <row r="150" spans="1:12" ht="23.25" customHeight="1" x14ac:dyDescent="0.2">
      <c r="B150" s="12"/>
      <c r="C150" s="25" t="s">
        <v>67</v>
      </c>
      <c r="D150" s="23"/>
      <c r="E150" s="23" t="s">
        <v>198</v>
      </c>
      <c r="F150" s="23" t="s">
        <v>194</v>
      </c>
      <c r="G150" s="23" t="s">
        <v>378</v>
      </c>
      <c r="H150" s="23" t="s">
        <v>70</v>
      </c>
      <c r="I150" s="167">
        <v>432</v>
      </c>
      <c r="J150" s="167">
        <v>432</v>
      </c>
      <c r="K150" s="167">
        <v>432</v>
      </c>
    </row>
    <row r="151" spans="1:12" ht="44.25" customHeight="1" x14ac:dyDescent="0.2">
      <c r="B151" s="12"/>
      <c r="C151" s="29" t="s">
        <v>98</v>
      </c>
      <c r="D151" s="23"/>
      <c r="E151" s="23" t="s">
        <v>198</v>
      </c>
      <c r="F151" s="23" t="s">
        <v>194</v>
      </c>
      <c r="G151" s="23" t="s">
        <v>289</v>
      </c>
      <c r="H151" s="23"/>
      <c r="I151" s="167">
        <f>I152</f>
        <v>17035.8</v>
      </c>
      <c r="J151" s="167">
        <f>J152</f>
        <v>20035.8</v>
      </c>
      <c r="K151" s="167">
        <f>K152</f>
        <v>20035.8</v>
      </c>
    </row>
    <row r="152" spans="1:12" s="75" customFormat="1" ht="26.25" customHeight="1" x14ac:dyDescent="0.25">
      <c r="A152" s="71"/>
      <c r="B152" s="72"/>
      <c r="C152" s="73" t="s">
        <v>110</v>
      </c>
      <c r="D152" s="74"/>
      <c r="E152" s="23" t="s">
        <v>198</v>
      </c>
      <c r="F152" s="23" t="s">
        <v>194</v>
      </c>
      <c r="G152" s="74" t="s">
        <v>289</v>
      </c>
      <c r="H152" s="74" t="s">
        <v>70</v>
      </c>
      <c r="I152" s="173">
        <v>17035.8</v>
      </c>
      <c r="J152" s="174">
        <v>20035.8</v>
      </c>
      <c r="K152" s="175">
        <v>20035.8</v>
      </c>
    </row>
    <row r="153" spans="1:12" s="75" customFormat="1" ht="26.25" customHeight="1" x14ac:dyDescent="0.2">
      <c r="A153" s="71"/>
      <c r="B153" s="72"/>
      <c r="C153" s="33" t="s">
        <v>170</v>
      </c>
      <c r="D153" s="74"/>
      <c r="E153" s="23" t="s">
        <v>198</v>
      </c>
      <c r="F153" s="23" t="s">
        <v>194</v>
      </c>
      <c r="G153" s="23" t="s">
        <v>290</v>
      </c>
      <c r="H153" s="74"/>
      <c r="I153" s="173">
        <f>I154</f>
        <v>1263.1600000000001</v>
      </c>
      <c r="J153" s="173">
        <f>J154</f>
        <v>0</v>
      </c>
      <c r="K153" s="173">
        <f>K154</f>
        <v>0</v>
      </c>
    </row>
    <row r="154" spans="1:12" s="75" customFormat="1" ht="26.25" customHeight="1" x14ac:dyDescent="0.2">
      <c r="A154" s="71"/>
      <c r="B154" s="72"/>
      <c r="C154" s="25" t="s">
        <v>67</v>
      </c>
      <c r="D154" s="74"/>
      <c r="E154" s="23" t="s">
        <v>198</v>
      </c>
      <c r="F154" s="23" t="s">
        <v>194</v>
      </c>
      <c r="G154" s="23" t="s">
        <v>290</v>
      </c>
      <c r="H154" s="74" t="s">
        <v>70</v>
      </c>
      <c r="I154" s="173">
        <v>1263.1600000000001</v>
      </c>
      <c r="J154" s="173">
        <v>0</v>
      </c>
      <c r="K154" s="173">
        <v>0</v>
      </c>
    </row>
    <row r="155" spans="1:12" s="75" customFormat="1" ht="26.25" customHeight="1" x14ac:dyDescent="0.25">
      <c r="A155" s="71"/>
      <c r="B155" s="72"/>
      <c r="C155" s="102" t="s">
        <v>348</v>
      </c>
      <c r="D155" s="74"/>
      <c r="E155" s="23" t="s">
        <v>198</v>
      </c>
      <c r="F155" s="23" t="s">
        <v>194</v>
      </c>
      <c r="G155" s="74" t="s">
        <v>346</v>
      </c>
      <c r="H155" s="74"/>
      <c r="I155" s="173">
        <f t="shared" ref="I155:K156" si="17">I156</f>
        <v>535</v>
      </c>
      <c r="J155" s="174">
        <f t="shared" si="17"/>
        <v>135</v>
      </c>
      <c r="K155" s="175">
        <f t="shared" si="17"/>
        <v>135</v>
      </c>
    </row>
    <row r="156" spans="1:12" s="75" customFormat="1" ht="30" customHeight="1" x14ac:dyDescent="0.25">
      <c r="A156" s="71"/>
      <c r="B156" s="72"/>
      <c r="C156" s="29" t="s">
        <v>247</v>
      </c>
      <c r="D156" s="23"/>
      <c r="E156" s="23" t="s">
        <v>198</v>
      </c>
      <c r="F156" s="23" t="s">
        <v>194</v>
      </c>
      <c r="G156" s="23" t="s">
        <v>347</v>
      </c>
      <c r="H156" s="23"/>
      <c r="I156" s="167">
        <f t="shared" si="17"/>
        <v>535</v>
      </c>
      <c r="J156" s="174">
        <v>135</v>
      </c>
      <c r="K156" s="175">
        <v>135</v>
      </c>
    </row>
    <row r="157" spans="1:12" s="75" customFormat="1" ht="26.25" customHeight="1" x14ac:dyDescent="0.25">
      <c r="A157" s="71"/>
      <c r="B157" s="72"/>
      <c r="C157" s="26" t="s">
        <v>67</v>
      </c>
      <c r="D157" s="23"/>
      <c r="E157" s="23" t="s">
        <v>198</v>
      </c>
      <c r="F157" s="23" t="s">
        <v>194</v>
      </c>
      <c r="G157" s="23" t="s">
        <v>347</v>
      </c>
      <c r="H157" s="23" t="s">
        <v>70</v>
      </c>
      <c r="I157" s="167">
        <v>535</v>
      </c>
      <c r="J157" s="174">
        <v>135</v>
      </c>
      <c r="K157" s="175">
        <v>135</v>
      </c>
    </row>
    <row r="158" spans="1:12" s="75" customFormat="1" ht="42.75" customHeight="1" x14ac:dyDescent="0.2">
      <c r="A158" s="71"/>
      <c r="B158" s="72"/>
      <c r="C158" s="27" t="s">
        <v>268</v>
      </c>
      <c r="D158" s="20"/>
      <c r="E158" s="20" t="s">
        <v>198</v>
      </c>
      <c r="F158" s="20" t="s">
        <v>194</v>
      </c>
      <c r="G158" s="20" t="s">
        <v>108</v>
      </c>
      <c r="H158" s="36"/>
      <c r="I158" s="168">
        <f>I160</f>
        <v>1167.1120000000001</v>
      </c>
      <c r="J158" s="168">
        <f>J160</f>
        <v>0</v>
      </c>
      <c r="K158" s="168">
        <f>K160</f>
        <v>0</v>
      </c>
    </row>
    <row r="159" spans="1:12" s="75" customFormat="1" ht="21" customHeight="1" x14ac:dyDescent="0.2">
      <c r="A159" s="71"/>
      <c r="B159" s="72"/>
      <c r="C159" s="29" t="s">
        <v>285</v>
      </c>
      <c r="D159" s="20"/>
      <c r="E159" s="20" t="s">
        <v>198</v>
      </c>
      <c r="F159" s="20" t="s">
        <v>194</v>
      </c>
      <c r="G159" s="23" t="s">
        <v>291</v>
      </c>
      <c r="H159" s="163"/>
      <c r="I159" s="176">
        <f>I160</f>
        <v>1167.1120000000001</v>
      </c>
      <c r="J159" s="176">
        <f>J160</f>
        <v>0</v>
      </c>
      <c r="K159" s="176">
        <f>K160</f>
        <v>0</v>
      </c>
    </row>
    <row r="160" spans="1:12" s="75" customFormat="1" ht="31.5" customHeight="1" x14ac:dyDescent="0.2">
      <c r="A160" s="71"/>
      <c r="B160" s="72"/>
      <c r="C160" s="13" t="s">
        <v>292</v>
      </c>
      <c r="D160" s="20"/>
      <c r="E160" s="23" t="s">
        <v>198</v>
      </c>
      <c r="F160" s="23" t="s">
        <v>194</v>
      </c>
      <c r="G160" s="23" t="s">
        <v>293</v>
      </c>
      <c r="H160" s="163"/>
      <c r="I160" s="176">
        <f>I161</f>
        <v>1167.1120000000001</v>
      </c>
      <c r="J160" s="176">
        <f t="shared" ref="J160:K161" si="18">J161</f>
        <v>0</v>
      </c>
      <c r="K160" s="176">
        <f t="shared" si="18"/>
        <v>0</v>
      </c>
    </row>
    <row r="161" spans="1:12" s="75" customFormat="1" ht="53.25" customHeight="1" x14ac:dyDescent="0.2">
      <c r="A161" s="71"/>
      <c r="B161" s="72"/>
      <c r="C161" s="29" t="s">
        <v>139</v>
      </c>
      <c r="D161" s="20"/>
      <c r="E161" s="23" t="s">
        <v>198</v>
      </c>
      <c r="F161" s="23" t="s">
        <v>194</v>
      </c>
      <c r="G161" s="23" t="s">
        <v>294</v>
      </c>
      <c r="H161" s="11"/>
      <c r="I161" s="176">
        <f>I162</f>
        <v>1167.1120000000001</v>
      </c>
      <c r="J161" s="176">
        <f t="shared" si="18"/>
        <v>0</v>
      </c>
      <c r="K161" s="176">
        <f t="shared" si="18"/>
        <v>0</v>
      </c>
    </row>
    <row r="162" spans="1:12" s="75" customFormat="1" ht="30.75" customHeight="1" x14ac:dyDescent="0.2">
      <c r="A162" s="71"/>
      <c r="B162" s="72"/>
      <c r="C162" s="26" t="s">
        <v>110</v>
      </c>
      <c r="D162" s="23"/>
      <c r="E162" s="23" t="s">
        <v>198</v>
      </c>
      <c r="F162" s="23" t="s">
        <v>194</v>
      </c>
      <c r="G162" s="23" t="s">
        <v>294</v>
      </c>
      <c r="H162" s="24">
        <v>240</v>
      </c>
      <c r="I162" s="176">
        <v>1167.1120000000001</v>
      </c>
      <c r="J162" s="176">
        <v>0</v>
      </c>
      <c r="K162" s="176">
        <v>0</v>
      </c>
    </row>
    <row r="163" spans="1:12" s="75" customFormat="1" ht="59.25" customHeight="1" x14ac:dyDescent="0.2">
      <c r="A163" s="71"/>
      <c r="B163" s="72"/>
      <c r="C163" s="82" t="s">
        <v>298</v>
      </c>
      <c r="D163" s="74"/>
      <c r="E163" s="20" t="s">
        <v>198</v>
      </c>
      <c r="F163" s="20" t="s">
        <v>194</v>
      </c>
      <c r="G163" s="83" t="s">
        <v>138</v>
      </c>
      <c r="H163" s="74"/>
      <c r="I163" s="177">
        <f>I164+I168</f>
        <v>96.667000000000002</v>
      </c>
      <c r="J163" s="177">
        <f>J164+J168</f>
        <v>91.111999999999995</v>
      </c>
      <c r="K163" s="177">
        <f>K165</f>
        <v>0</v>
      </c>
      <c r="L163" s="186"/>
    </row>
    <row r="164" spans="1:12" s="75" customFormat="1" ht="24.75" customHeight="1" x14ac:dyDescent="0.2">
      <c r="A164" s="71"/>
      <c r="B164" s="72"/>
      <c r="C164" s="29" t="s">
        <v>301</v>
      </c>
      <c r="D164" s="74"/>
      <c r="E164" s="23" t="s">
        <v>198</v>
      </c>
      <c r="F164" s="23" t="s">
        <v>194</v>
      </c>
      <c r="G164" s="74" t="s">
        <v>302</v>
      </c>
      <c r="H164" s="74"/>
      <c r="I164" s="177">
        <f>I165</f>
        <v>73.667000000000002</v>
      </c>
      <c r="J164" s="177">
        <f>J165</f>
        <v>68.111999999999995</v>
      </c>
      <c r="K164" s="177">
        <f>K165</f>
        <v>0</v>
      </c>
    </row>
    <row r="165" spans="1:12" s="75" customFormat="1" ht="44.25" customHeight="1" x14ac:dyDescent="0.2">
      <c r="A165" s="71"/>
      <c r="B165" s="72"/>
      <c r="C165" s="13" t="s">
        <v>350</v>
      </c>
      <c r="D165" s="74"/>
      <c r="E165" s="23" t="s">
        <v>198</v>
      </c>
      <c r="F165" s="23" t="s">
        <v>194</v>
      </c>
      <c r="G165" s="74" t="s">
        <v>303</v>
      </c>
      <c r="H165" s="74"/>
      <c r="I165" s="177">
        <f>I166</f>
        <v>73.667000000000002</v>
      </c>
      <c r="J165" s="177">
        <f>J166</f>
        <v>68.111999999999995</v>
      </c>
      <c r="K165" s="177">
        <f>K166+K171</f>
        <v>0</v>
      </c>
    </row>
    <row r="166" spans="1:12" s="75" customFormat="1" ht="19.5" customHeight="1" x14ac:dyDescent="0.2">
      <c r="A166" s="71"/>
      <c r="B166" s="72"/>
      <c r="C166" s="73" t="s">
        <v>130</v>
      </c>
      <c r="D166" s="74"/>
      <c r="E166" s="23" t="s">
        <v>198</v>
      </c>
      <c r="F166" s="23" t="s">
        <v>194</v>
      </c>
      <c r="G166" s="74" t="s">
        <v>304</v>
      </c>
      <c r="H166" s="74"/>
      <c r="I166" s="173">
        <f t="shared" ref="I166:K166" si="19">I167</f>
        <v>73.667000000000002</v>
      </c>
      <c r="J166" s="173">
        <f t="shared" si="19"/>
        <v>68.111999999999995</v>
      </c>
      <c r="K166" s="173">
        <f t="shared" si="19"/>
        <v>0</v>
      </c>
    </row>
    <row r="167" spans="1:12" s="75" customFormat="1" ht="33.75" customHeight="1" x14ac:dyDescent="0.2">
      <c r="A167" s="71"/>
      <c r="B167" s="72"/>
      <c r="C167" s="73" t="s">
        <v>110</v>
      </c>
      <c r="D167" s="74"/>
      <c r="E167" s="23" t="s">
        <v>198</v>
      </c>
      <c r="F167" s="23" t="s">
        <v>194</v>
      </c>
      <c r="G167" s="74" t="s">
        <v>304</v>
      </c>
      <c r="H167" s="74" t="s">
        <v>70</v>
      </c>
      <c r="I167" s="173">
        <v>73.667000000000002</v>
      </c>
      <c r="J167" s="173">
        <v>68.111999999999995</v>
      </c>
      <c r="K167" s="173">
        <v>0</v>
      </c>
    </row>
    <row r="168" spans="1:12" s="75" customFormat="1" ht="21.75" customHeight="1" x14ac:dyDescent="0.2">
      <c r="A168" s="71"/>
      <c r="B168" s="72"/>
      <c r="C168" s="29" t="s">
        <v>285</v>
      </c>
      <c r="D168" s="74"/>
      <c r="E168" s="23" t="s">
        <v>198</v>
      </c>
      <c r="F168" s="23" t="s">
        <v>194</v>
      </c>
      <c r="G168" s="74" t="s">
        <v>295</v>
      </c>
      <c r="H168" s="74"/>
      <c r="I168" s="173">
        <f t="shared" ref="I168:K170" si="20">I169</f>
        <v>23</v>
      </c>
      <c r="J168" s="173">
        <f t="shared" si="20"/>
        <v>23</v>
      </c>
      <c r="K168" s="173">
        <f t="shared" si="20"/>
        <v>0</v>
      </c>
    </row>
    <row r="169" spans="1:12" s="75" customFormat="1" ht="47.25" customHeight="1" x14ac:dyDescent="0.2">
      <c r="A169" s="71"/>
      <c r="B169" s="72"/>
      <c r="C169" s="91" t="s">
        <v>296</v>
      </c>
      <c r="D169" s="74"/>
      <c r="E169" s="23" t="s">
        <v>198</v>
      </c>
      <c r="F169" s="23" t="s">
        <v>194</v>
      </c>
      <c r="G169" s="74" t="s">
        <v>297</v>
      </c>
      <c r="H169" s="74"/>
      <c r="I169" s="173">
        <f t="shared" si="20"/>
        <v>23</v>
      </c>
      <c r="J169" s="173">
        <f t="shared" si="20"/>
        <v>23</v>
      </c>
      <c r="K169" s="173">
        <f t="shared" si="20"/>
        <v>0</v>
      </c>
    </row>
    <row r="170" spans="1:12" s="75" customFormat="1" ht="38.25" customHeight="1" x14ac:dyDescent="0.2">
      <c r="A170" s="71"/>
      <c r="B170" s="72"/>
      <c r="C170" s="73" t="s">
        <v>299</v>
      </c>
      <c r="D170" s="74"/>
      <c r="E170" s="23" t="s">
        <v>198</v>
      </c>
      <c r="F170" s="23" t="s">
        <v>194</v>
      </c>
      <c r="G170" s="74" t="s">
        <v>300</v>
      </c>
      <c r="H170" s="74"/>
      <c r="I170" s="173">
        <f t="shared" si="20"/>
        <v>23</v>
      </c>
      <c r="J170" s="173">
        <f t="shared" si="20"/>
        <v>23</v>
      </c>
      <c r="K170" s="173">
        <f t="shared" si="20"/>
        <v>0</v>
      </c>
    </row>
    <row r="171" spans="1:12" s="75" customFormat="1" ht="30" customHeight="1" x14ac:dyDescent="0.2">
      <c r="A171" s="71"/>
      <c r="B171" s="72"/>
      <c r="C171" s="73" t="s">
        <v>110</v>
      </c>
      <c r="D171" s="74"/>
      <c r="E171" s="23" t="s">
        <v>198</v>
      </c>
      <c r="F171" s="23" t="s">
        <v>194</v>
      </c>
      <c r="G171" s="74" t="s">
        <v>300</v>
      </c>
      <c r="H171" s="74" t="s">
        <v>70</v>
      </c>
      <c r="I171" s="173">
        <v>23</v>
      </c>
      <c r="J171" s="173">
        <v>23</v>
      </c>
      <c r="K171" s="173">
        <v>0</v>
      </c>
    </row>
    <row r="172" spans="1:12" s="75" customFormat="1" ht="42.75" customHeight="1" x14ac:dyDescent="0.2">
      <c r="A172" s="71"/>
      <c r="B172" s="72"/>
      <c r="C172" s="27" t="s">
        <v>269</v>
      </c>
      <c r="D172" s="74"/>
      <c r="E172" s="20" t="s">
        <v>198</v>
      </c>
      <c r="F172" s="20" t="s">
        <v>194</v>
      </c>
      <c r="G172" s="20" t="s">
        <v>169</v>
      </c>
      <c r="H172" s="74"/>
      <c r="I172" s="177">
        <f>I176+I178</f>
        <v>682.93499999999995</v>
      </c>
      <c r="J172" s="177">
        <f>J176+J178</f>
        <v>2062</v>
      </c>
      <c r="K172" s="177">
        <f>K176+K178</f>
        <v>2296.6289999999999</v>
      </c>
      <c r="L172" s="186"/>
    </row>
    <row r="173" spans="1:12" s="75" customFormat="1" ht="25.5" customHeight="1" x14ac:dyDescent="0.2">
      <c r="A173" s="71"/>
      <c r="B173" s="72"/>
      <c r="C173" s="29" t="s">
        <v>301</v>
      </c>
      <c r="D173" s="74"/>
      <c r="E173" s="23" t="s">
        <v>198</v>
      </c>
      <c r="F173" s="23" t="s">
        <v>194</v>
      </c>
      <c r="G173" s="23" t="s">
        <v>312</v>
      </c>
      <c r="H173" s="74"/>
      <c r="I173" s="173">
        <f t="shared" ref="I173:K174" si="21">I174</f>
        <v>682.93499999999995</v>
      </c>
      <c r="J173" s="173">
        <f t="shared" si="21"/>
        <v>594</v>
      </c>
      <c r="K173" s="173">
        <f t="shared" si="21"/>
        <v>808.60500000000002</v>
      </c>
    </row>
    <row r="174" spans="1:12" s="75" customFormat="1" ht="38.25" customHeight="1" x14ac:dyDescent="0.2">
      <c r="A174" s="71"/>
      <c r="B174" s="72"/>
      <c r="C174" s="13" t="s">
        <v>356</v>
      </c>
      <c r="D174" s="74"/>
      <c r="E174" s="23" t="s">
        <v>198</v>
      </c>
      <c r="F174" s="23" t="s">
        <v>194</v>
      </c>
      <c r="G174" s="23" t="s">
        <v>313</v>
      </c>
      <c r="H174" s="74"/>
      <c r="I174" s="173">
        <f t="shared" si="21"/>
        <v>682.93499999999995</v>
      </c>
      <c r="J174" s="173">
        <f t="shared" si="21"/>
        <v>594</v>
      </c>
      <c r="K174" s="173">
        <f t="shared" si="21"/>
        <v>808.60500000000002</v>
      </c>
    </row>
    <row r="175" spans="1:12" s="75" customFormat="1" ht="27" customHeight="1" x14ac:dyDescent="0.2">
      <c r="A175" s="71"/>
      <c r="B175" s="72"/>
      <c r="C175" s="73" t="s">
        <v>167</v>
      </c>
      <c r="D175" s="74"/>
      <c r="E175" s="23" t="s">
        <v>198</v>
      </c>
      <c r="F175" s="23" t="s">
        <v>194</v>
      </c>
      <c r="G175" s="23" t="s">
        <v>314</v>
      </c>
      <c r="H175" s="74"/>
      <c r="I175" s="173">
        <f t="shared" ref="I175:K175" si="22">I176</f>
        <v>682.93499999999995</v>
      </c>
      <c r="J175" s="173">
        <f t="shared" si="22"/>
        <v>594</v>
      </c>
      <c r="K175" s="173">
        <f t="shared" si="22"/>
        <v>808.60500000000002</v>
      </c>
    </row>
    <row r="176" spans="1:12" s="75" customFormat="1" ht="26.25" customHeight="1" x14ac:dyDescent="0.2">
      <c r="A176" s="71"/>
      <c r="B176" s="72"/>
      <c r="C176" s="73" t="s">
        <v>110</v>
      </c>
      <c r="D176" s="74"/>
      <c r="E176" s="23" t="s">
        <v>198</v>
      </c>
      <c r="F176" s="23" t="s">
        <v>194</v>
      </c>
      <c r="G176" s="23" t="s">
        <v>314</v>
      </c>
      <c r="H176" s="74" t="s">
        <v>70</v>
      </c>
      <c r="I176" s="173">
        <v>682.93499999999995</v>
      </c>
      <c r="J176" s="173">
        <v>594</v>
      </c>
      <c r="K176" s="173">
        <v>808.60500000000002</v>
      </c>
      <c r="L176" s="186"/>
    </row>
    <row r="177" spans="1:12" s="75" customFormat="1" ht="26.25" customHeight="1" x14ac:dyDescent="0.2">
      <c r="A177" s="71"/>
      <c r="B177" s="72"/>
      <c r="C177" s="73" t="s">
        <v>358</v>
      </c>
      <c r="D177" s="74"/>
      <c r="E177" s="23" t="s">
        <v>198</v>
      </c>
      <c r="F177" s="23" t="s">
        <v>194</v>
      </c>
      <c r="G177" s="23" t="s">
        <v>363</v>
      </c>
      <c r="H177" s="74"/>
      <c r="I177" s="173">
        <f>I178</f>
        <v>0</v>
      </c>
      <c r="J177" s="173">
        <f>J178</f>
        <v>1468</v>
      </c>
      <c r="K177" s="173">
        <f>K178</f>
        <v>1488.0239999999999</v>
      </c>
      <c r="L177" s="186"/>
    </row>
    <row r="178" spans="1:12" s="75" customFormat="1" ht="26.25" customHeight="1" x14ac:dyDescent="0.2">
      <c r="A178" s="71"/>
      <c r="B178" s="72"/>
      <c r="C178" s="73" t="s">
        <v>110</v>
      </c>
      <c r="D178" s="74"/>
      <c r="E178" s="23" t="s">
        <v>198</v>
      </c>
      <c r="F178" s="23" t="s">
        <v>194</v>
      </c>
      <c r="G178" s="23" t="s">
        <v>363</v>
      </c>
      <c r="H178" s="74" t="s">
        <v>70</v>
      </c>
      <c r="I178" s="173">
        <v>0</v>
      </c>
      <c r="J178" s="173">
        <v>1468</v>
      </c>
      <c r="K178" s="173">
        <v>1488.0239999999999</v>
      </c>
    </row>
    <row r="179" spans="1:12" s="75" customFormat="1" ht="51" customHeight="1" x14ac:dyDescent="0.2">
      <c r="A179" s="71"/>
      <c r="B179" s="72"/>
      <c r="C179" s="82" t="s">
        <v>270</v>
      </c>
      <c r="D179" s="74"/>
      <c r="E179" s="20" t="s">
        <v>198</v>
      </c>
      <c r="F179" s="20" t="s">
        <v>194</v>
      </c>
      <c r="G179" s="84" t="s">
        <v>181</v>
      </c>
      <c r="H179" s="83"/>
      <c r="I179" s="177">
        <f>I180</f>
        <v>16476.922999999999</v>
      </c>
      <c r="J179" s="177">
        <f>J180</f>
        <v>0</v>
      </c>
      <c r="K179" s="177">
        <f>K180</f>
        <v>0</v>
      </c>
    </row>
    <row r="180" spans="1:12" s="75" customFormat="1" ht="26.25" customHeight="1" x14ac:dyDescent="0.2">
      <c r="A180" s="71"/>
      <c r="B180" s="72"/>
      <c r="C180" s="29" t="s">
        <v>280</v>
      </c>
      <c r="D180" s="74"/>
      <c r="E180" s="23" t="s">
        <v>198</v>
      </c>
      <c r="F180" s="23" t="s">
        <v>194</v>
      </c>
      <c r="G180" s="98" t="s">
        <v>316</v>
      </c>
      <c r="H180" s="83"/>
      <c r="I180" s="173">
        <f t="shared" ref="I180:K181" si="23">I181</f>
        <v>16476.922999999999</v>
      </c>
      <c r="J180" s="173">
        <f t="shared" si="23"/>
        <v>0</v>
      </c>
      <c r="K180" s="173">
        <f t="shared" si="23"/>
        <v>0</v>
      </c>
    </row>
    <row r="181" spans="1:12" s="75" customFormat="1" ht="26.25" customHeight="1" x14ac:dyDescent="0.2">
      <c r="A181" s="71"/>
      <c r="B181" s="72"/>
      <c r="C181" s="102" t="s">
        <v>274</v>
      </c>
      <c r="D181" s="74"/>
      <c r="E181" s="23" t="s">
        <v>198</v>
      </c>
      <c r="F181" s="23" t="s">
        <v>194</v>
      </c>
      <c r="G181" s="98" t="s">
        <v>315</v>
      </c>
      <c r="H181" s="74"/>
      <c r="I181" s="173">
        <f t="shared" si="23"/>
        <v>16476.922999999999</v>
      </c>
      <c r="J181" s="173">
        <f t="shared" si="23"/>
        <v>0</v>
      </c>
      <c r="K181" s="173">
        <f t="shared" si="23"/>
        <v>0</v>
      </c>
    </row>
    <row r="182" spans="1:12" s="75" customFormat="1" ht="26.25" customHeight="1" x14ac:dyDescent="0.2">
      <c r="A182" s="71"/>
      <c r="B182" s="72"/>
      <c r="C182" s="73" t="s">
        <v>256</v>
      </c>
      <c r="D182" s="74"/>
      <c r="E182" s="23" t="s">
        <v>198</v>
      </c>
      <c r="F182" s="23" t="s">
        <v>194</v>
      </c>
      <c r="G182" s="98" t="s">
        <v>317</v>
      </c>
      <c r="H182" s="74"/>
      <c r="I182" s="173">
        <f>I183</f>
        <v>16476.922999999999</v>
      </c>
      <c r="J182" s="173">
        <v>0</v>
      </c>
      <c r="K182" s="173">
        <v>0</v>
      </c>
    </row>
    <row r="183" spans="1:12" s="75" customFormat="1" ht="26.25" customHeight="1" x14ac:dyDescent="0.2">
      <c r="A183" s="71"/>
      <c r="B183" s="72"/>
      <c r="C183" s="73" t="s">
        <v>110</v>
      </c>
      <c r="D183" s="74"/>
      <c r="E183" s="23" t="s">
        <v>198</v>
      </c>
      <c r="F183" s="23" t="s">
        <v>194</v>
      </c>
      <c r="G183" s="98" t="s">
        <v>317</v>
      </c>
      <c r="H183" s="74" t="s">
        <v>70</v>
      </c>
      <c r="I183" s="173">
        <v>16476.922999999999</v>
      </c>
      <c r="J183" s="173">
        <v>0</v>
      </c>
      <c r="K183" s="173">
        <v>0</v>
      </c>
    </row>
    <row r="184" spans="1:12" s="75" customFormat="1" ht="57" customHeight="1" x14ac:dyDescent="0.2">
      <c r="A184" s="71"/>
      <c r="B184" s="72"/>
      <c r="C184" s="27" t="s">
        <v>271</v>
      </c>
      <c r="D184" s="74"/>
      <c r="E184" s="20" t="s">
        <v>198</v>
      </c>
      <c r="F184" s="20" t="s">
        <v>194</v>
      </c>
      <c r="G184" s="84" t="s">
        <v>165</v>
      </c>
      <c r="H184" s="74"/>
      <c r="I184" s="177">
        <f>I186</f>
        <v>465.33499999999998</v>
      </c>
      <c r="J184" s="177">
        <f>J186</f>
        <v>0</v>
      </c>
      <c r="K184" s="177">
        <f>K186</f>
        <v>0</v>
      </c>
    </row>
    <row r="185" spans="1:12" s="75" customFormat="1" ht="19.5" customHeight="1" x14ac:dyDescent="0.2">
      <c r="A185" s="71"/>
      <c r="B185" s="72"/>
      <c r="C185" s="29" t="s">
        <v>285</v>
      </c>
      <c r="D185" s="74"/>
      <c r="E185" s="23" t="s">
        <v>198</v>
      </c>
      <c r="F185" s="23" t="s">
        <v>194</v>
      </c>
      <c r="G185" s="23" t="s">
        <v>318</v>
      </c>
      <c r="H185" s="74"/>
      <c r="I185" s="177">
        <f>I186</f>
        <v>465.33499999999998</v>
      </c>
      <c r="J185" s="177">
        <f>J186</f>
        <v>0</v>
      </c>
      <c r="K185" s="177">
        <f>K186</f>
        <v>0</v>
      </c>
    </row>
    <row r="186" spans="1:12" s="75" customFormat="1" ht="25.5" customHeight="1" x14ac:dyDescent="0.2">
      <c r="A186" s="71"/>
      <c r="B186" s="72"/>
      <c r="C186" s="13" t="s">
        <v>292</v>
      </c>
      <c r="D186" s="74"/>
      <c r="E186" s="23" t="s">
        <v>198</v>
      </c>
      <c r="F186" s="23" t="s">
        <v>194</v>
      </c>
      <c r="G186" s="23" t="s">
        <v>319</v>
      </c>
      <c r="H186" s="74"/>
      <c r="I186" s="173">
        <f>I187</f>
        <v>465.33499999999998</v>
      </c>
      <c r="J186" s="173">
        <f t="shared" ref="J186:K187" si="24">J187</f>
        <v>0</v>
      </c>
      <c r="K186" s="173">
        <f t="shared" si="24"/>
        <v>0</v>
      </c>
    </row>
    <row r="187" spans="1:12" s="75" customFormat="1" ht="50.25" customHeight="1" x14ac:dyDescent="0.2">
      <c r="A187" s="71"/>
      <c r="B187" s="72"/>
      <c r="C187" s="29" t="s">
        <v>163</v>
      </c>
      <c r="D187" s="20"/>
      <c r="E187" s="23" t="s">
        <v>198</v>
      </c>
      <c r="F187" s="23" t="s">
        <v>194</v>
      </c>
      <c r="G187" s="23" t="s">
        <v>320</v>
      </c>
      <c r="H187" s="23"/>
      <c r="I187" s="173">
        <f>I188</f>
        <v>465.33499999999998</v>
      </c>
      <c r="J187" s="173">
        <f t="shared" si="24"/>
        <v>0</v>
      </c>
      <c r="K187" s="173">
        <f t="shared" si="24"/>
        <v>0</v>
      </c>
    </row>
    <row r="188" spans="1:12" s="75" customFormat="1" ht="27" customHeight="1" x14ac:dyDescent="0.2">
      <c r="A188" s="71"/>
      <c r="B188" s="72"/>
      <c r="C188" s="73" t="s">
        <v>110</v>
      </c>
      <c r="D188" s="74"/>
      <c r="E188" s="23" t="s">
        <v>198</v>
      </c>
      <c r="F188" s="23" t="s">
        <v>194</v>
      </c>
      <c r="G188" s="23" t="s">
        <v>320</v>
      </c>
      <c r="H188" s="74" t="s">
        <v>70</v>
      </c>
      <c r="I188" s="173">
        <v>465.33499999999998</v>
      </c>
      <c r="J188" s="173">
        <v>0</v>
      </c>
      <c r="K188" s="173">
        <v>0</v>
      </c>
    </row>
    <row r="189" spans="1:12" s="75" customFormat="1" ht="15" customHeight="1" x14ac:dyDescent="0.2">
      <c r="A189" s="71"/>
      <c r="B189" s="72"/>
      <c r="C189" s="192" t="s">
        <v>384</v>
      </c>
      <c r="D189" s="20"/>
      <c r="E189" s="20" t="s">
        <v>258</v>
      </c>
      <c r="F189" s="20" t="s">
        <v>188</v>
      </c>
      <c r="G189" s="23"/>
      <c r="H189" s="96"/>
      <c r="I189" s="166">
        <f>I190+I196</f>
        <v>228</v>
      </c>
      <c r="J189" s="166">
        <f>J190+J196</f>
        <v>228</v>
      </c>
      <c r="K189" s="166">
        <f>K190+K196</f>
        <v>228</v>
      </c>
    </row>
    <row r="190" spans="1:12" ht="15.75" customHeight="1" x14ac:dyDescent="0.2">
      <c r="A190" s="1"/>
      <c r="B190" s="12"/>
      <c r="C190" s="164" t="s">
        <v>260</v>
      </c>
      <c r="D190" s="20"/>
      <c r="E190" s="20" t="s">
        <v>258</v>
      </c>
      <c r="F190" s="20" t="s">
        <v>258</v>
      </c>
      <c r="G190" s="20"/>
      <c r="H190" s="20"/>
      <c r="I190" s="166">
        <f t="shared" ref="I190:K192" si="25">I191</f>
        <v>108</v>
      </c>
      <c r="J190" s="166">
        <f t="shared" si="25"/>
        <v>108</v>
      </c>
      <c r="K190" s="166">
        <f t="shared" si="25"/>
        <v>108</v>
      </c>
    </row>
    <row r="191" spans="1:12" ht="41.25" customHeight="1" x14ac:dyDescent="0.2">
      <c r="A191" s="1"/>
      <c r="B191" s="12"/>
      <c r="C191" s="19" t="s">
        <v>78</v>
      </c>
      <c r="D191" s="23"/>
      <c r="E191" s="20" t="s">
        <v>258</v>
      </c>
      <c r="F191" s="20" t="s">
        <v>258</v>
      </c>
      <c r="G191" s="20" t="s">
        <v>31</v>
      </c>
      <c r="H191" s="20"/>
      <c r="I191" s="166">
        <f t="shared" si="25"/>
        <v>108</v>
      </c>
      <c r="J191" s="166">
        <f t="shared" si="25"/>
        <v>108</v>
      </c>
      <c r="K191" s="166">
        <f t="shared" si="25"/>
        <v>108</v>
      </c>
    </row>
    <row r="192" spans="1:12" ht="17.25" customHeight="1" x14ac:dyDescent="0.2">
      <c r="A192" s="1"/>
      <c r="B192" s="12"/>
      <c r="C192" s="13" t="s">
        <v>45</v>
      </c>
      <c r="D192" s="23"/>
      <c r="E192" s="23" t="s">
        <v>258</v>
      </c>
      <c r="F192" s="23" t="s">
        <v>258</v>
      </c>
      <c r="G192" s="23" t="s">
        <v>41</v>
      </c>
      <c r="H192" s="24"/>
      <c r="I192" s="167">
        <f t="shared" si="25"/>
        <v>108</v>
      </c>
      <c r="J192" s="167">
        <f t="shared" si="25"/>
        <v>108</v>
      </c>
      <c r="K192" s="167">
        <f t="shared" si="25"/>
        <v>108</v>
      </c>
    </row>
    <row r="193" spans="1:14" ht="15.75" customHeight="1" x14ac:dyDescent="0.2">
      <c r="A193" s="1"/>
      <c r="B193" s="12"/>
      <c r="C193" s="13" t="s">
        <v>45</v>
      </c>
      <c r="D193" s="23"/>
      <c r="E193" s="23" t="s">
        <v>258</v>
      </c>
      <c r="F193" s="23" t="s">
        <v>258</v>
      </c>
      <c r="G193" s="23" t="s">
        <v>48</v>
      </c>
      <c r="H193" s="24"/>
      <c r="I193" s="167">
        <f t="shared" ref="I193:K194" si="26">I194</f>
        <v>108</v>
      </c>
      <c r="J193" s="167">
        <f t="shared" si="26"/>
        <v>108</v>
      </c>
      <c r="K193" s="167">
        <f t="shared" si="26"/>
        <v>108</v>
      </c>
    </row>
    <row r="194" spans="1:14" ht="22.5" customHeight="1" x14ac:dyDescent="0.2">
      <c r="A194" s="1"/>
      <c r="B194" s="12"/>
      <c r="C194" s="182" t="s">
        <v>369</v>
      </c>
      <c r="D194" s="20"/>
      <c r="E194" s="23" t="s">
        <v>258</v>
      </c>
      <c r="F194" s="23" t="s">
        <v>258</v>
      </c>
      <c r="G194" s="42" t="s">
        <v>370</v>
      </c>
      <c r="H194" s="23"/>
      <c r="I194" s="167">
        <f t="shared" si="26"/>
        <v>108</v>
      </c>
      <c r="J194" s="167">
        <f t="shared" si="26"/>
        <v>108</v>
      </c>
      <c r="K194" s="167">
        <f t="shared" si="26"/>
        <v>108</v>
      </c>
    </row>
    <row r="195" spans="1:14" ht="25.5" customHeight="1" x14ac:dyDescent="0.2">
      <c r="A195" s="1"/>
      <c r="B195" s="12"/>
      <c r="C195" s="73" t="s">
        <v>110</v>
      </c>
      <c r="D195" s="20"/>
      <c r="E195" s="23" t="s">
        <v>258</v>
      </c>
      <c r="F195" s="23" t="s">
        <v>258</v>
      </c>
      <c r="G195" s="42" t="s">
        <v>370</v>
      </c>
      <c r="H195" s="23" t="s">
        <v>70</v>
      </c>
      <c r="I195" s="167">
        <v>108</v>
      </c>
      <c r="J195" s="167">
        <v>108</v>
      </c>
      <c r="K195" s="167">
        <v>108</v>
      </c>
    </row>
    <row r="196" spans="1:14" ht="19.5" customHeight="1" x14ac:dyDescent="0.2">
      <c r="A196" s="1"/>
      <c r="B196" s="12"/>
      <c r="C196" s="195" t="s">
        <v>386</v>
      </c>
      <c r="D196" s="20"/>
      <c r="E196" s="20" t="s">
        <v>258</v>
      </c>
      <c r="F196" s="20" t="s">
        <v>195</v>
      </c>
      <c r="G196" s="20"/>
      <c r="H196" s="20"/>
      <c r="I196" s="166">
        <f t="shared" ref="I196:K200" si="27">I197</f>
        <v>120</v>
      </c>
      <c r="J196" s="166">
        <f t="shared" si="27"/>
        <v>120</v>
      </c>
      <c r="K196" s="166">
        <f t="shared" si="27"/>
        <v>120</v>
      </c>
    </row>
    <row r="197" spans="1:14" ht="25.5" customHeight="1" x14ac:dyDescent="0.2">
      <c r="A197" s="1"/>
      <c r="B197" s="12"/>
      <c r="C197" s="19" t="s">
        <v>78</v>
      </c>
      <c r="D197" s="23"/>
      <c r="E197" s="20" t="s">
        <v>258</v>
      </c>
      <c r="F197" s="20" t="s">
        <v>195</v>
      </c>
      <c r="G197" s="20" t="s">
        <v>31</v>
      </c>
      <c r="H197" s="20"/>
      <c r="I197" s="166">
        <f t="shared" si="27"/>
        <v>120</v>
      </c>
      <c r="J197" s="166">
        <f t="shared" si="27"/>
        <v>120</v>
      </c>
      <c r="K197" s="166">
        <f t="shared" si="27"/>
        <v>120</v>
      </c>
    </row>
    <row r="198" spans="1:14" ht="21.75" customHeight="1" x14ac:dyDescent="0.2">
      <c r="A198" s="1"/>
      <c r="B198" s="12"/>
      <c r="C198" s="13" t="s">
        <v>45</v>
      </c>
      <c r="D198" s="23"/>
      <c r="E198" s="23" t="s">
        <v>258</v>
      </c>
      <c r="F198" s="23" t="s">
        <v>195</v>
      </c>
      <c r="G198" s="23" t="s">
        <v>41</v>
      </c>
      <c r="H198" s="24"/>
      <c r="I198" s="167">
        <f t="shared" si="27"/>
        <v>120</v>
      </c>
      <c r="J198" s="167">
        <f t="shared" si="27"/>
        <v>120</v>
      </c>
      <c r="K198" s="167">
        <f t="shared" si="27"/>
        <v>120</v>
      </c>
    </row>
    <row r="199" spans="1:14" ht="20.25" customHeight="1" x14ac:dyDescent="0.2">
      <c r="A199" s="1"/>
      <c r="B199" s="12"/>
      <c r="C199" s="13" t="s">
        <v>45</v>
      </c>
      <c r="D199" s="23"/>
      <c r="E199" s="23" t="s">
        <v>258</v>
      </c>
      <c r="F199" s="23" t="s">
        <v>195</v>
      </c>
      <c r="G199" s="23" t="s">
        <v>48</v>
      </c>
      <c r="H199" s="24"/>
      <c r="I199" s="167">
        <f>I200</f>
        <v>120</v>
      </c>
      <c r="J199" s="167">
        <f>J200</f>
        <v>120</v>
      </c>
      <c r="K199" s="167">
        <f>K200</f>
        <v>120</v>
      </c>
    </row>
    <row r="200" spans="1:14" ht="25.5" customHeight="1" x14ac:dyDescent="0.2">
      <c r="A200" s="1"/>
      <c r="B200" s="12"/>
      <c r="C200" s="29" t="s">
        <v>262</v>
      </c>
      <c r="D200" s="20"/>
      <c r="E200" s="23" t="s">
        <v>258</v>
      </c>
      <c r="F200" s="23" t="s">
        <v>195</v>
      </c>
      <c r="G200" s="42" t="s">
        <v>261</v>
      </c>
      <c r="H200" s="23"/>
      <c r="I200" s="167">
        <f t="shared" si="27"/>
        <v>120</v>
      </c>
      <c r="J200" s="167">
        <f t="shared" si="27"/>
        <v>120</v>
      </c>
      <c r="K200" s="167">
        <f t="shared" si="27"/>
        <v>120</v>
      </c>
    </row>
    <row r="201" spans="1:14" ht="27.75" customHeight="1" x14ac:dyDescent="0.2">
      <c r="A201" s="1"/>
      <c r="B201" s="12"/>
      <c r="C201" s="73" t="s">
        <v>110</v>
      </c>
      <c r="D201" s="20"/>
      <c r="E201" s="23" t="s">
        <v>258</v>
      </c>
      <c r="F201" s="23" t="s">
        <v>195</v>
      </c>
      <c r="G201" s="42" t="s">
        <v>261</v>
      </c>
      <c r="H201" s="23" t="s">
        <v>70</v>
      </c>
      <c r="I201" s="167">
        <v>120</v>
      </c>
      <c r="J201" s="167">
        <v>120</v>
      </c>
      <c r="K201" s="167">
        <v>120</v>
      </c>
    </row>
    <row r="202" spans="1:14" ht="19.5" customHeight="1" x14ac:dyDescent="0.2">
      <c r="A202" s="1"/>
      <c r="B202" s="12"/>
      <c r="C202" s="27" t="s">
        <v>24</v>
      </c>
      <c r="D202" s="20"/>
      <c r="E202" s="44" t="s">
        <v>200</v>
      </c>
      <c r="F202" s="44" t="s">
        <v>187</v>
      </c>
      <c r="G202" s="20"/>
      <c r="H202" s="20"/>
      <c r="I202" s="166">
        <f t="shared" ref="I202:K202" si="28">I203</f>
        <v>50160.039000000004</v>
      </c>
      <c r="J202" s="166">
        <f t="shared" si="28"/>
        <v>9550.5190000000002</v>
      </c>
      <c r="K202" s="166">
        <f t="shared" si="28"/>
        <v>9550.5190000000002</v>
      </c>
      <c r="L202" s="144"/>
    </row>
    <row r="203" spans="1:14" ht="39.75" customHeight="1" x14ac:dyDescent="0.2">
      <c r="A203" s="1"/>
      <c r="B203" s="12"/>
      <c r="C203" s="27" t="s">
        <v>272</v>
      </c>
      <c r="D203" s="20"/>
      <c r="E203" s="44" t="s">
        <v>200</v>
      </c>
      <c r="F203" s="44" t="s">
        <v>187</v>
      </c>
      <c r="G203" s="20" t="s">
        <v>36</v>
      </c>
      <c r="H203" s="36" t="s">
        <v>8</v>
      </c>
      <c r="I203" s="166">
        <f>I204+I215</f>
        <v>50160.039000000004</v>
      </c>
      <c r="J203" s="166">
        <f>J205+J216+J213</f>
        <v>9550.5190000000002</v>
      </c>
      <c r="K203" s="166">
        <f>K205+K216+K213</f>
        <v>9550.5190000000002</v>
      </c>
      <c r="L203" s="144"/>
    </row>
    <row r="204" spans="1:14" ht="21" customHeight="1" x14ac:dyDescent="0.2">
      <c r="A204" s="1"/>
      <c r="B204" s="12"/>
      <c r="C204" s="29" t="s">
        <v>285</v>
      </c>
      <c r="D204" s="20"/>
      <c r="E204" s="104" t="s">
        <v>200</v>
      </c>
      <c r="F204" s="104" t="s">
        <v>187</v>
      </c>
      <c r="G204" s="23" t="s">
        <v>322</v>
      </c>
      <c r="H204" s="36"/>
      <c r="I204" s="167">
        <f>I205+I212</f>
        <v>10218.419</v>
      </c>
      <c r="J204" s="167">
        <f>J205</f>
        <v>8970.5190000000002</v>
      </c>
      <c r="K204" s="167">
        <f>K205</f>
        <v>8970.5190000000002</v>
      </c>
      <c r="L204" s="144"/>
    </row>
    <row r="205" spans="1:14" ht="29.25" customHeight="1" x14ac:dyDescent="0.2">
      <c r="A205" s="1"/>
      <c r="B205" s="12"/>
      <c r="C205" s="13" t="s">
        <v>321</v>
      </c>
      <c r="D205" s="23"/>
      <c r="E205" s="104" t="s">
        <v>200</v>
      </c>
      <c r="F205" s="104" t="s">
        <v>187</v>
      </c>
      <c r="G205" s="23" t="s">
        <v>323</v>
      </c>
      <c r="H205" s="24"/>
      <c r="I205" s="167">
        <f>I206+I211</f>
        <v>9638.4189999999999</v>
      </c>
      <c r="J205" s="167">
        <f>J206+J210</f>
        <v>8970.5190000000002</v>
      </c>
      <c r="K205" s="167">
        <f>K206+K210</f>
        <v>8970.5190000000002</v>
      </c>
      <c r="L205" s="144"/>
    </row>
    <row r="206" spans="1:14" ht="29.25" customHeight="1" x14ac:dyDescent="0.2">
      <c r="A206" s="1"/>
      <c r="B206" s="12"/>
      <c r="C206" s="29" t="s">
        <v>102</v>
      </c>
      <c r="D206" s="23"/>
      <c r="E206" s="104" t="s">
        <v>200</v>
      </c>
      <c r="F206" s="104" t="s">
        <v>187</v>
      </c>
      <c r="G206" s="23" t="s">
        <v>324</v>
      </c>
      <c r="H206" s="23"/>
      <c r="I206" s="167">
        <f>I207+I208+I209</f>
        <v>5028.2190000000001</v>
      </c>
      <c r="J206" s="167">
        <f>J207+J208+J209</f>
        <v>5696.1190000000006</v>
      </c>
      <c r="K206" s="167">
        <f>K207+K208+K209</f>
        <v>5696.1190000000006</v>
      </c>
      <c r="L206" s="144"/>
    </row>
    <row r="207" spans="1:14" ht="16.5" customHeight="1" x14ac:dyDescent="0.2">
      <c r="A207" s="1"/>
      <c r="B207" s="12"/>
      <c r="C207" s="35" t="s">
        <v>80</v>
      </c>
      <c r="D207" s="23"/>
      <c r="E207" s="104" t="s">
        <v>200</v>
      </c>
      <c r="F207" s="104" t="s">
        <v>187</v>
      </c>
      <c r="G207" s="23" t="s">
        <v>324</v>
      </c>
      <c r="H207" s="23" t="s">
        <v>73</v>
      </c>
      <c r="I207" s="167">
        <v>4409.2709999999997</v>
      </c>
      <c r="J207" s="167">
        <v>4603.6710000000003</v>
      </c>
      <c r="K207" s="167">
        <v>4603.6710000000003</v>
      </c>
      <c r="L207" s="144"/>
      <c r="M207" s="108"/>
      <c r="N207" s="108"/>
    </row>
    <row r="208" spans="1:14" ht="25.5" customHeight="1" x14ac:dyDescent="0.2">
      <c r="A208" s="1"/>
      <c r="B208" s="12"/>
      <c r="C208" s="25" t="s">
        <v>67</v>
      </c>
      <c r="D208" s="23"/>
      <c r="E208" s="104" t="s">
        <v>200</v>
      </c>
      <c r="F208" s="104" t="s">
        <v>187</v>
      </c>
      <c r="G208" s="23" t="s">
        <v>324</v>
      </c>
      <c r="H208" s="23" t="s">
        <v>70</v>
      </c>
      <c r="I208" s="167">
        <v>613.94799999999998</v>
      </c>
      <c r="J208" s="167">
        <v>1087.4480000000001</v>
      </c>
      <c r="K208" s="167">
        <v>1087.4480000000001</v>
      </c>
      <c r="L208" s="144"/>
    </row>
    <row r="209" spans="1:12" ht="18.75" customHeight="1" x14ac:dyDescent="0.2">
      <c r="A209" s="1"/>
      <c r="B209" s="12"/>
      <c r="C209" s="26" t="s">
        <v>68</v>
      </c>
      <c r="D209" s="23"/>
      <c r="E209" s="104" t="s">
        <v>200</v>
      </c>
      <c r="F209" s="104" t="s">
        <v>187</v>
      </c>
      <c r="G209" s="23" t="s">
        <v>324</v>
      </c>
      <c r="H209" s="23" t="s">
        <v>72</v>
      </c>
      <c r="I209" s="167">
        <v>5</v>
      </c>
      <c r="J209" s="167">
        <v>5</v>
      </c>
      <c r="K209" s="167">
        <v>5</v>
      </c>
    </row>
    <row r="210" spans="1:12" ht="66" customHeight="1" x14ac:dyDescent="0.2">
      <c r="A210" s="1"/>
      <c r="B210" s="12"/>
      <c r="C210" s="35" t="s">
        <v>219</v>
      </c>
      <c r="D210" s="23"/>
      <c r="E210" s="104" t="s">
        <v>200</v>
      </c>
      <c r="F210" s="104" t="s">
        <v>187</v>
      </c>
      <c r="G210" s="23" t="s">
        <v>326</v>
      </c>
      <c r="H210" s="23"/>
      <c r="I210" s="167">
        <f>I211</f>
        <v>4610.2</v>
      </c>
      <c r="J210" s="167">
        <f>J211</f>
        <v>3274.4</v>
      </c>
      <c r="K210" s="167">
        <f>K211</f>
        <v>3274.4</v>
      </c>
    </row>
    <row r="211" spans="1:12" ht="16.5" customHeight="1" x14ac:dyDescent="0.2">
      <c r="A211" s="1"/>
      <c r="B211" s="12"/>
      <c r="C211" s="35" t="s">
        <v>80</v>
      </c>
      <c r="D211" s="23"/>
      <c r="E211" s="104" t="s">
        <v>200</v>
      </c>
      <c r="F211" s="104" t="s">
        <v>187</v>
      </c>
      <c r="G211" s="23" t="s">
        <v>326</v>
      </c>
      <c r="H211" s="23" t="s">
        <v>73</v>
      </c>
      <c r="I211" s="167">
        <v>4610.2</v>
      </c>
      <c r="J211" s="167">
        <v>3274.4</v>
      </c>
      <c r="K211" s="167">
        <v>3274.4</v>
      </c>
      <c r="L211" s="108"/>
    </row>
    <row r="212" spans="1:12" ht="29.25" customHeight="1" x14ac:dyDescent="0.2">
      <c r="A212" s="1"/>
      <c r="B212" s="12"/>
      <c r="C212" s="13" t="s">
        <v>325</v>
      </c>
      <c r="D212" s="23"/>
      <c r="E212" s="104" t="s">
        <v>200</v>
      </c>
      <c r="F212" s="104" t="s">
        <v>187</v>
      </c>
      <c r="G212" s="23" t="s">
        <v>328</v>
      </c>
      <c r="H212" s="23"/>
      <c r="I212" s="167">
        <f t="shared" ref="I212:K213" si="29">I213</f>
        <v>580</v>
      </c>
      <c r="J212" s="167">
        <f t="shared" si="29"/>
        <v>580</v>
      </c>
      <c r="K212" s="167">
        <f t="shared" si="29"/>
        <v>580</v>
      </c>
      <c r="L212" s="108"/>
    </row>
    <row r="213" spans="1:12" ht="16.5" customHeight="1" x14ac:dyDescent="0.2">
      <c r="A213" s="1"/>
      <c r="B213" s="12"/>
      <c r="C213" s="29" t="s">
        <v>103</v>
      </c>
      <c r="D213" s="23"/>
      <c r="E213" s="104" t="s">
        <v>200</v>
      </c>
      <c r="F213" s="104" t="s">
        <v>187</v>
      </c>
      <c r="G213" s="23" t="s">
        <v>327</v>
      </c>
      <c r="H213" s="23"/>
      <c r="I213" s="167">
        <f t="shared" si="29"/>
        <v>580</v>
      </c>
      <c r="J213" s="167">
        <f t="shared" si="29"/>
        <v>580</v>
      </c>
      <c r="K213" s="167">
        <f t="shared" si="29"/>
        <v>580</v>
      </c>
    </row>
    <row r="214" spans="1:12" ht="25.5" customHeight="1" x14ac:dyDescent="0.2">
      <c r="A214" s="1"/>
      <c r="B214" s="12"/>
      <c r="C214" s="25" t="s">
        <v>67</v>
      </c>
      <c r="D214" s="23"/>
      <c r="E214" s="104" t="s">
        <v>200</v>
      </c>
      <c r="F214" s="104" t="s">
        <v>187</v>
      </c>
      <c r="G214" s="23" t="s">
        <v>327</v>
      </c>
      <c r="H214" s="23" t="s">
        <v>70</v>
      </c>
      <c r="I214" s="167">
        <v>580</v>
      </c>
      <c r="J214" s="167">
        <v>580</v>
      </c>
      <c r="K214" s="167">
        <v>580</v>
      </c>
      <c r="L214" s="144"/>
    </row>
    <row r="215" spans="1:12" ht="21.75" customHeight="1" x14ac:dyDescent="0.2">
      <c r="A215" s="1"/>
      <c r="B215" s="12"/>
      <c r="C215" s="29" t="s">
        <v>301</v>
      </c>
      <c r="D215" s="23"/>
      <c r="E215" s="104" t="s">
        <v>200</v>
      </c>
      <c r="F215" s="104" t="s">
        <v>187</v>
      </c>
      <c r="G215" s="23" t="s">
        <v>329</v>
      </c>
      <c r="H215" s="23"/>
      <c r="I215" s="167">
        <f>I216</f>
        <v>39941.620000000003</v>
      </c>
      <c r="J215" s="167">
        <f>J216</f>
        <v>0</v>
      </c>
      <c r="K215" s="167">
        <f>K216</f>
        <v>0</v>
      </c>
    </row>
    <row r="216" spans="1:12" ht="32.25" customHeight="1" x14ac:dyDescent="0.2">
      <c r="A216" s="1"/>
      <c r="B216" s="12"/>
      <c r="C216" s="13" t="s">
        <v>330</v>
      </c>
      <c r="D216" s="23"/>
      <c r="E216" s="104" t="s">
        <v>200</v>
      </c>
      <c r="F216" s="104" t="s">
        <v>187</v>
      </c>
      <c r="G216" s="152" t="s">
        <v>331</v>
      </c>
      <c r="H216" s="152"/>
      <c r="I216" s="178">
        <f>I218+I220</f>
        <v>39941.620000000003</v>
      </c>
      <c r="J216" s="178">
        <f>J218+J220</f>
        <v>0</v>
      </c>
      <c r="K216" s="178">
        <f>K218+K220</f>
        <v>0</v>
      </c>
    </row>
    <row r="217" spans="1:12" ht="18.75" customHeight="1" x14ac:dyDescent="0.2">
      <c r="A217" s="1"/>
      <c r="B217" s="12"/>
      <c r="C217" s="25" t="s">
        <v>142</v>
      </c>
      <c r="D217" s="23"/>
      <c r="E217" s="104" t="s">
        <v>200</v>
      </c>
      <c r="F217" s="104" t="s">
        <v>187</v>
      </c>
      <c r="G217" s="152" t="s">
        <v>332</v>
      </c>
      <c r="H217" s="152"/>
      <c r="I217" s="178">
        <f>I218</f>
        <v>36201.620000000003</v>
      </c>
      <c r="J217" s="178">
        <f>J218</f>
        <v>0</v>
      </c>
      <c r="K217" s="178">
        <f>K218</f>
        <v>0</v>
      </c>
    </row>
    <row r="218" spans="1:12" ht="20.25" customHeight="1" x14ac:dyDescent="0.2">
      <c r="A218" s="1"/>
      <c r="B218" s="12"/>
      <c r="C218" s="25" t="s">
        <v>144</v>
      </c>
      <c r="D218" s="23"/>
      <c r="E218" s="104" t="s">
        <v>200</v>
      </c>
      <c r="F218" s="104" t="s">
        <v>187</v>
      </c>
      <c r="G218" s="152" t="s">
        <v>332</v>
      </c>
      <c r="H218" s="152">
        <v>410</v>
      </c>
      <c r="I218" s="178">
        <v>36201.620000000003</v>
      </c>
      <c r="J218" s="178">
        <v>0</v>
      </c>
      <c r="K218" s="178">
        <v>0</v>
      </c>
      <c r="L218" s="181"/>
    </row>
    <row r="219" spans="1:12" ht="23.25" customHeight="1" x14ac:dyDescent="0.2">
      <c r="A219" s="1"/>
      <c r="B219" s="12"/>
      <c r="C219" s="25" t="s">
        <v>147</v>
      </c>
      <c r="D219" s="23"/>
      <c r="E219" s="104" t="s">
        <v>200</v>
      </c>
      <c r="F219" s="104" t="s">
        <v>187</v>
      </c>
      <c r="G219" s="152" t="s">
        <v>333</v>
      </c>
      <c r="H219" s="152"/>
      <c r="I219" s="178">
        <f>I220</f>
        <v>3740</v>
      </c>
      <c r="J219" s="178">
        <f>J220</f>
        <v>0</v>
      </c>
      <c r="K219" s="178">
        <f>K220</f>
        <v>0</v>
      </c>
    </row>
    <row r="220" spans="1:12" ht="19.5" customHeight="1" x14ac:dyDescent="0.2">
      <c r="A220" s="1"/>
      <c r="B220" s="12"/>
      <c r="C220" s="25" t="s">
        <v>144</v>
      </c>
      <c r="D220" s="23"/>
      <c r="E220" s="104" t="s">
        <v>200</v>
      </c>
      <c r="F220" s="104" t="s">
        <v>187</v>
      </c>
      <c r="G220" s="152" t="s">
        <v>333</v>
      </c>
      <c r="H220" s="152">
        <v>410</v>
      </c>
      <c r="I220" s="178">
        <v>3740</v>
      </c>
      <c r="J220" s="178">
        <v>0</v>
      </c>
      <c r="K220" s="178">
        <v>0</v>
      </c>
      <c r="L220" s="181"/>
    </row>
    <row r="221" spans="1:12" ht="14.25" customHeight="1" x14ac:dyDescent="0.2">
      <c r="A221" s="1"/>
      <c r="B221" s="147"/>
      <c r="C221" s="192" t="s">
        <v>379</v>
      </c>
      <c r="D221" s="20"/>
      <c r="E221" s="20" t="s">
        <v>199</v>
      </c>
      <c r="F221" s="20" t="s">
        <v>188</v>
      </c>
      <c r="G221" s="23"/>
      <c r="H221" s="96"/>
      <c r="I221" s="166">
        <f>I222</f>
        <v>143.38200000000001</v>
      </c>
      <c r="J221" s="166">
        <f>J222</f>
        <v>143.38200000000001</v>
      </c>
      <c r="K221" s="166">
        <f>K222</f>
        <v>143.38200000000001</v>
      </c>
    </row>
    <row r="222" spans="1:12" ht="19.5" customHeight="1" x14ac:dyDescent="0.2">
      <c r="A222" s="1"/>
      <c r="B222" s="147"/>
      <c r="C222" s="19" t="s">
        <v>25</v>
      </c>
      <c r="D222" s="20"/>
      <c r="E222" s="20" t="s">
        <v>199</v>
      </c>
      <c r="F222" s="20" t="s">
        <v>187</v>
      </c>
      <c r="G222" s="20"/>
      <c r="H222" s="20"/>
      <c r="I222" s="166">
        <f t="shared" ref="I222:K226" si="30">I223</f>
        <v>143.38200000000001</v>
      </c>
      <c r="J222" s="166">
        <f t="shared" si="30"/>
        <v>143.38200000000001</v>
      </c>
      <c r="K222" s="166">
        <f t="shared" si="30"/>
        <v>143.38200000000001</v>
      </c>
    </row>
    <row r="223" spans="1:12" ht="24.75" customHeight="1" x14ac:dyDescent="0.2">
      <c r="A223" s="1"/>
      <c r="B223" s="147"/>
      <c r="C223" s="19" t="s">
        <v>78</v>
      </c>
      <c r="D223" s="23"/>
      <c r="E223" s="20" t="s">
        <v>199</v>
      </c>
      <c r="F223" s="20" t="s">
        <v>187</v>
      </c>
      <c r="G223" s="20" t="s">
        <v>31</v>
      </c>
      <c r="H223" s="20"/>
      <c r="I223" s="166">
        <f t="shared" si="30"/>
        <v>143.38200000000001</v>
      </c>
      <c r="J223" s="166">
        <f t="shared" si="30"/>
        <v>143.38200000000001</v>
      </c>
      <c r="K223" s="166">
        <f t="shared" si="30"/>
        <v>143.38200000000001</v>
      </c>
    </row>
    <row r="224" spans="1:12" ht="19.5" customHeight="1" x14ac:dyDescent="0.2">
      <c r="A224" s="1"/>
      <c r="B224" s="147"/>
      <c r="C224" s="34" t="s">
        <v>45</v>
      </c>
      <c r="D224" s="23"/>
      <c r="E224" s="23" t="s">
        <v>199</v>
      </c>
      <c r="F224" s="23" t="s">
        <v>187</v>
      </c>
      <c r="G224" s="23" t="s">
        <v>41</v>
      </c>
      <c r="H224" s="24"/>
      <c r="I224" s="167">
        <f t="shared" si="30"/>
        <v>143.38200000000001</v>
      </c>
      <c r="J224" s="167">
        <f t="shared" si="30"/>
        <v>143.38200000000001</v>
      </c>
      <c r="K224" s="167">
        <f t="shared" si="30"/>
        <v>143.38200000000001</v>
      </c>
    </row>
    <row r="225" spans="1:11" ht="19.5" customHeight="1" x14ac:dyDescent="0.2">
      <c r="A225" s="1"/>
      <c r="B225" s="147"/>
      <c r="C225" s="34" t="s">
        <v>45</v>
      </c>
      <c r="D225" s="23"/>
      <c r="E225" s="23" t="s">
        <v>199</v>
      </c>
      <c r="F225" s="23" t="s">
        <v>187</v>
      </c>
      <c r="G225" s="23" t="s">
        <v>48</v>
      </c>
      <c r="H225" s="24"/>
      <c r="I225" s="167">
        <f t="shared" si="30"/>
        <v>143.38200000000001</v>
      </c>
      <c r="J225" s="167">
        <f t="shared" si="30"/>
        <v>143.38200000000001</v>
      </c>
      <c r="K225" s="167">
        <f t="shared" si="30"/>
        <v>143.38200000000001</v>
      </c>
    </row>
    <row r="226" spans="1:11" ht="19.5" customHeight="1" x14ac:dyDescent="0.2">
      <c r="A226" s="1"/>
      <c r="B226" s="147"/>
      <c r="C226" s="33" t="s">
        <v>99</v>
      </c>
      <c r="D226" s="20"/>
      <c r="E226" s="23" t="s">
        <v>199</v>
      </c>
      <c r="F226" s="23" t="s">
        <v>187</v>
      </c>
      <c r="G226" s="42" t="s">
        <v>52</v>
      </c>
      <c r="H226" s="23"/>
      <c r="I226" s="167">
        <f t="shared" si="30"/>
        <v>143.38200000000001</v>
      </c>
      <c r="J226" s="167">
        <f t="shared" si="30"/>
        <v>143.38200000000001</v>
      </c>
      <c r="K226" s="167">
        <f t="shared" si="30"/>
        <v>143.38200000000001</v>
      </c>
    </row>
    <row r="227" spans="1:11" ht="30" customHeight="1" thickBot="1" x14ac:dyDescent="0.25">
      <c r="A227" s="1"/>
      <c r="B227" s="147"/>
      <c r="C227" s="141" t="s">
        <v>140</v>
      </c>
      <c r="D227" s="20"/>
      <c r="E227" s="23" t="s">
        <v>199</v>
      </c>
      <c r="F227" s="23" t="s">
        <v>187</v>
      </c>
      <c r="G227" s="42" t="s">
        <v>52</v>
      </c>
      <c r="H227" s="23" t="s">
        <v>71</v>
      </c>
      <c r="I227" s="167">
        <v>143.38200000000001</v>
      </c>
      <c r="J227" s="167">
        <v>143.38200000000001</v>
      </c>
      <c r="K227" s="167">
        <v>143.38200000000001</v>
      </c>
    </row>
    <row r="228" spans="1:11" ht="13.5" customHeight="1" x14ac:dyDescent="0.2">
      <c r="A228" s="1"/>
      <c r="B228" s="203"/>
      <c r="C228" s="192" t="s">
        <v>385</v>
      </c>
      <c r="D228" s="20"/>
      <c r="E228" s="20" t="s">
        <v>191</v>
      </c>
      <c r="F228" s="20" t="s">
        <v>188</v>
      </c>
      <c r="G228" s="20"/>
      <c r="H228" s="20"/>
      <c r="I228" s="166">
        <f>I235</f>
        <v>235</v>
      </c>
      <c r="J228" s="166">
        <f>J235</f>
        <v>235</v>
      </c>
      <c r="K228" s="166">
        <f>K229+K235</f>
        <v>4689.42</v>
      </c>
    </row>
    <row r="229" spans="1:11" ht="19.5" customHeight="1" x14ac:dyDescent="0.2">
      <c r="A229" s="1"/>
      <c r="B229" s="203"/>
      <c r="C229" s="19" t="s">
        <v>361</v>
      </c>
      <c r="D229" s="20"/>
      <c r="E229" s="23" t="s">
        <v>191</v>
      </c>
      <c r="F229" s="23" t="s">
        <v>193</v>
      </c>
      <c r="G229" s="20"/>
      <c r="H229" s="20"/>
      <c r="I229" s="166">
        <f>I233</f>
        <v>0</v>
      </c>
      <c r="J229" s="166">
        <f>J233</f>
        <v>0</v>
      </c>
      <c r="K229" s="166">
        <f>K233</f>
        <v>4454.42</v>
      </c>
    </row>
    <row r="230" spans="1:11" ht="41.25" customHeight="1" x14ac:dyDescent="0.2">
      <c r="A230" s="1"/>
      <c r="B230" s="203"/>
      <c r="C230" s="19" t="s">
        <v>371</v>
      </c>
      <c r="D230" s="20"/>
      <c r="E230" s="23" t="s">
        <v>191</v>
      </c>
      <c r="F230" s="23" t="s">
        <v>193</v>
      </c>
      <c r="G230" s="23" t="s">
        <v>364</v>
      </c>
      <c r="H230" s="20"/>
      <c r="I230" s="166">
        <f t="shared" ref="I230:K232" si="31">I231</f>
        <v>0</v>
      </c>
      <c r="J230" s="166">
        <f t="shared" si="31"/>
        <v>0</v>
      </c>
      <c r="K230" s="166">
        <f t="shared" si="31"/>
        <v>4454.42</v>
      </c>
    </row>
    <row r="231" spans="1:11" ht="19.5" customHeight="1" x14ac:dyDescent="0.2">
      <c r="A231" s="1"/>
      <c r="B231" s="203"/>
      <c r="C231" s="33" t="s">
        <v>301</v>
      </c>
      <c r="D231" s="20"/>
      <c r="E231" s="23" t="s">
        <v>191</v>
      </c>
      <c r="F231" s="23" t="s">
        <v>193</v>
      </c>
      <c r="G231" s="152" t="s">
        <v>365</v>
      </c>
      <c r="H231" s="20"/>
      <c r="I231" s="167">
        <f t="shared" si="31"/>
        <v>0</v>
      </c>
      <c r="J231" s="167">
        <f t="shared" si="31"/>
        <v>0</v>
      </c>
      <c r="K231" s="167">
        <f t="shared" si="31"/>
        <v>4454.42</v>
      </c>
    </row>
    <row r="232" spans="1:11" ht="32.25" customHeight="1" x14ac:dyDescent="0.2">
      <c r="A232" s="1"/>
      <c r="B232" s="203"/>
      <c r="C232" s="34" t="s">
        <v>362</v>
      </c>
      <c r="D232" s="20"/>
      <c r="E232" s="23" t="s">
        <v>191</v>
      </c>
      <c r="F232" s="23" t="s">
        <v>193</v>
      </c>
      <c r="G232" s="152" t="s">
        <v>366</v>
      </c>
      <c r="H232" s="20"/>
      <c r="I232" s="167">
        <f t="shared" si="31"/>
        <v>0</v>
      </c>
      <c r="J232" s="167">
        <f t="shared" si="31"/>
        <v>0</v>
      </c>
      <c r="K232" s="167">
        <f t="shared" si="31"/>
        <v>4454.42</v>
      </c>
    </row>
    <row r="233" spans="1:11" ht="28.5" customHeight="1" x14ac:dyDescent="0.2">
      <c r="A233" s="1"/>
      <c r="B233" s="203"/>
      <c r="C233" s="33" t="s">
        <v>368</v>
      </c>
      <c r="D233" s="20"/>
      <c r="E233" s="23" t="s">
        <v>191</v>
      </c>
      <c r="F233" s="23" t="s">
        <v>193</v>
      </c>
      <c r="G233" s="152" t="s">
        <v>367</v>
      </c>
      <c r="H233" s="20"/>
      <c r="I233" s="167">
        <f t="shared" ref="I233:K233" si="32">I234</f>
        <v>0</v>
      </c>
      <c r="J233" s="167">
        <f t="shared" si="32"/>
        <v>0</v>
      </c>
      <c r="K233" s="167">
        <f t="shared" si="32"/>
        <v>4454.42</v>
      </c>
    </row>
    <row r="234" spans="1:11" ht="24.75" customHeight="1" x14ac:dyDescent="0.2">
      <c r="A234" s="1"/>
      <c r="B234" s="203"/>
      <c r="C234" s="25" t="s">
        <v>67</v>
      </c>
      <c r="D234" s="20"/>
      <c r="E234" s="23" t="s">
        <v>191</v>
      </c>
      <c r="F234" s="23" t="s">
        <v>193</v>
      </c>
      <c r="G234" s="152" t="s">
        <v>367</v>
      </c>
      <c r="H234" s="23" t="s">
        <v>70</v>
      </c>
      <c r="I234" s="167">
        <v>0</v>
      </c>
      <c r="J234" s="167">
        <v>0</v>
      </c>
      <c r="K234" s="167">
        <v>4454.42</v>
      </c>
    </row>
    <row r="235" spans="1:11" ht="18.75" customHeight="1" x14ac:dyDescent="0.2">
      <c r="A235" s="1"/>
      <c r="B235" s="203"/>
      <c r="C235" s="19" t="s">
        <v>27</v>
      </c>
      <c r="D235" s="23"/>
      <c r="E235" s="20" t="s">
        <v>191</v>
      </c>
      <c r="F235" s="20" t="s">
        <v>198</v>
      </c>
      <c r="G235" s="20"/>
      <c r="H235" s="20"/>
      <c r="I235" s="166">
        <f>I236</f>
        <v>235</v>
      </c>
      <c r="J235" s="166">
        <f t="shared" ref="J235:K238" si="33">J236</f>
        <v>235</v>
      </c>
      <c r="K235" s="166">
        <f t="shared" si="33"/>
        <v>235</v>
      </c>
    </row>
    <row r="236" spans="1:11" ht="42.75" customHeight="1" x14ac:dyDescent="0.2">
      <c r="A236" s="1"/>
      <c r="B236" s="203"/>
      <c r="C236" s="19" t="s">
        <v>78</v>
      </c>
      <c r="D236" s="23"/>
      <c r="E236" s="20" t="s">
        <v>191</v>
      </c>
      <c r="F236" s="20" t="s">
        <v>198</v>
      </c>
      <c r="G236" s="20" t="s">
        <v>31</v>
      </c>
      <c r="H236" s="36"/>
      <c r="I236" s="166">
        <f>I237</f>
        <v>235</v>
      </c>
      <c r="J236" s="166">
        <f t="shared" si="33"/>
        <v>235</v>
      </c>
      <c r="K236" s="166">
        <f t="shared" si="33"/>
        <v>235</v>
      </c>
    </row>
    <row r="237" spans="1:11" ht="15" x14ac:dyDescent="0.2">
      <c r="A237" s="1"/>
      <c r="B237" s="203"/>
      <c r="C237" s="34" t="s">
        <v>45</v>
      </c>
      <c r="D237" s="23"/>
      <c r="E237" s="23" t="s">
        <v>191</v>
      </c>
      <c r="F237" s="23" t="s">
        <v>198</v>
      </c>
      <c r="G237" s="23" t="s">
        <v>41</v>
      </c>
      <c r="H237" s="23"/>
      <c r="I237" s="167">
        <f>I238</f>
        <v>235</v>
      </c>
      <c r="J237" s="167">
        <f t="shared" si="33"/>
        <v>235</v>
      </c>
      <c r="K237" s="167">
        <f t="shared" si="33"/>
        <v>235</v>
      </c>
    </row>
    <row r="238" spans="1:11" ht="15" x14ac:dyDescent="0.2">
      <c r="A238" s="1"/>
      <c r="B238" s="203"/>
      <c r="C238" s="34" t="s">
        <v>45</v>
      </c>
      <c r="D238" s="23"/>
      <c r="E238" s="23" t="s">
        <v>191</v>
      </c>
      <c r="F238" s="23" t="s">
        <v>198</v>
      </c>
      <c r="G238" s="23" t="s">
        <v>48</v>
      </c>
      <c r="H238" s="23"/>
      <c r="I238" s="167">
        <f>I239</f>
        <v>235</v>
      </c>
      <c r="J238" s="167">
        <f t="shared" si="33"/>
        <v>235</v>
      </c>
      <c r="K238" s="167">
        <f t="shared" si="33"/>
        <v>235</v>
      </c>
    </row>
    <row r="239" spans="1:11" ht="25.5" x14ac:dyDescent="0.2">
      <c r="A239" s="1"/>
      <c r="B239" s="203"/>
      <c r="C239" s="33" t="s">
        <v>100</v>
      </c>
      <c r="D239" s="23"/>
      <c r="E239" s="23" t="s">
        <v>191</v>
      </c>
      <c r="F239" s="23" t="s">
        <v>198</v>
      </c>
      <c r="G239" s="23" t="s">
        <v>159</v>
      </c>
      <c r="H239" s="23"/>
      <c r="I239" s="167">
        <f>I240+I241</f>
        <v>235</v>
      </c>
      <c r="J239" s="167">
        <f>J240+J241</f>
        <v>235</v>
      </c>
      <c r="K239" s="167">
        <f>K240+K241</f>
        <v>235</v>
      </c>
    </row>
    <row r="240" spans="1:11" ht="25.5" x14ac:dyDescent="0.2">
      <c r="A240" s="1"/>
      <c r="B240" s="203"/>
      <c r="C240" s="25" t="s">
        <v>67</v>
      </c>
      <c r="D240" s="23"/>
      <c r="E240" s="23" t="s">
        <v>191</v>
      </c>
      <c r="F240" s="23" t="s">
        <v>198</v>
      </c>
      <c r="G240" s="23" t="s">
        <v>159</v>
      </c>
      <c r="H240" s="23" t="s">
        <v>70</v>
      </c>
      <c r="I240" s="167">
        <v>234</v>
      </c>
      <c r="J240" s="167">
        <v>234</v>
      </c>
      <c r="K240" s="167">
        <v>234</v>
      </c>
    </row>
    <row r="241" spans="1:16" ht="18.75" customHeight="1" thickBot="1" x14ac:dyDescent="0.25">
      <c r="A241" s="1"/>
      <c r="B241" s="204"/>
      <c r="C241" s="43" t="s">
        <v>68</v>
      </c>
      <c r="D241" s="23"/>
      <c r="E241" s="23" t="s">
        <v>191</v>
      </c>
      <c r="F241" s="23" t="s">
        <v>198</v>
      </c>
      <c r="G241" s="23" t="s">
        <v>159</v>
      </c>
      <c r="H241" s="23" t="s">
        <v>72</v>
      </c>
      <c r="I241" s="167">
        <v>1</v>
      </c>
      <c r="J241" s="167">
        <v>1</v>
      </c>
      <c r="K241" s="167">
        <v>1</v>
      </c>
    </row>
    <row r="242" spans="1:16" ht="34.5" customHeight="1" thickBot="1" x14ac:dyDescent="0.25">
      <c r="A242" s="1"/>
      <c r="B242" s="77">
        <v>2</v>
      </c>
      <c r="C242" s="103" t="s">
        <v>112</v>
      </c>
      <c r="D242" s="60" t="s">
        <v>117</v>
      </c>
      <c r="E242" s="56"/>
      <c r="F242" s="56"/>
      <c r="G242" s="57"/>
      <c r="H242" s="47"/>
      <c r="I242" s="165">
        <f>I243</f>
        <v>3021.027</v>
      </c>
      <c r="J242" s="165">
        <f>J243</f>
        <v>3021.027</v>
      </c>
      <c r="K242" s="165">
        <f>K243</f>
        <v>3021.027</v>
      </c>
      <c r="L242" s="181"/>
    </row>
    <row r="243" spans="1:16" ht="18.75" customHeight="1" x14ac:dyDescent="0.2">
      <c r="A243" s="1"/>
      <c r="B243" s="76"/>
      <c r="C243" s="64" t="s">
        <v>119</v>
      </c>
      <c r="D243" s="11"/>
      <c r="E243" s="20" t="s">
        <v>187</v>
      </c>
      <c r="F243" s="20" t="s">
        <v>188</v>
      </c>
      <c r="G243" s="21"/>
      <c r="H243" s="11"/>
      <c r="I243" s="166">
        <f>I251+I244</f>
        <v>3021.027</v>
      </c>
      <c r="J243" s="166">
        <f>J251+J245</f>
        <v>3021.027</v>
      </c>
      <c r="K243" s="166">
        <f>K244+K250</f>
        <v>3021.027</v>
      </c>
      <c r="L243" s="144"/>
      <c r="M243" s="144"/>
      <c r="N243" s="144"/>
      <c r="O243" s="144"/>
      <c r="P243" s="144"/>
    </row>
    <row r="244" spans="1:16" ht="44.25" customHeight="1" x14ac:dyDescent="0.2">
      <c r="A244" s="1"/>
      <c r="B244" s="76"/>
      <c r="C244" s="111" t="s">
        <v>221</v>
      </c>
      <c r="D244" s="112"/>
      <c r="E244" s="20" t="s">
        <v>187</v>
      </c>
      <c r="F244" s="20" t="s">
        <v>193</v>
      </c>
      <c r="G244" s="112"/>
      <c r="H244" s="112"/>
      <c r="I244" s="179">
        <f t="shared" ref="I244:K247" si="34">I245</f>
        <v>2076.721</v>
      </c>
      <c r="J244" s="166">
        <f t="shared" si="34"/>
        <v>2076.721</v>
      </c>
      <c r="K244" s="166">
        <f t="shared" si="34"/>
        <v>2076.721</v>
      </c>
    </row>
    <row r="245" spans="1:16" ht="42.75" customHeight="1" x14ac:dyDescent="0.2">
      <c r="A245" s="1"/>
      <c r="B245" s="76"/>
      <c r="C245" s="113" t="s">
        <v>9</v>
      </c>
      <c r="D245" s="114"/>
      <c r="E245" s="20" t="s">
        <v>187</v>
      </c>
      <c r="F245" s="20" t="s">
        <v>193</v>
      </c>
      <c r="G245" s="114" t="s">
        <v>30</v>
      </c>
      <c r="H245" s="114"/>
      <c r="I245" s="179">
        <f t="shared" si="34"/>
        <v>2076.721</v>
      </c>
      <c r="J245" s="166">
        <f t="shared" si="34"/>
        <v>2076.721</v>
      </c>
      <c r="K245" s="166">
        <f t="shared" si="34"/>
        <v>2076.721</v>
      </c>
      <c r="L245" s="181"/>
    </row>
    <row r="246" spans="1:16" ht="28.5" customHeight="1" x14ac:dyDescent="0.2">
      <c r="A246" s="1"/>
      <c r="B246" s="76"/>
      <c r="C246" s="115" t="s">
        <v>222</v>
      </c>
      <c r="D246" s="116"/>
      <c r="E246" s="23" t="s">
        <v>187</v>
      </c>
      <c r="F246" s="23" t="s">
        <v>193</v>
      </c>
      <c r="G246" s="118" t="s">
        <v>223</v>
      </c>
      <c r="H246" s="116"/>
      <c r="I246" s="180">
        <f t="shared" si="34"/>
        <v>2076.721</v>
      </c>
      <c r="J246" s="167">
        <f t="shared" si="34"/>
        <v>2076.721</v>
      </c>
      <c r="K246" s="167">
        <f t="shared" si="34"/>
        <v>2076.721</v>
      </c>
    </row>
    <row r="247" spans="1:16" ht="24.75" customHeight="1" x14ac:dyDescent="0.2">
      <c r="A247" s="1"/>
      <c r="B247" s="76"/>
      <c r="C247" s="117" t="s">
        <v>224</v>
      </c>
      <c r="D247" s="114"/>
      <c r="E247" s="23" t="s">
        <v>187</v>
      </c>
      <c r="F247" s="23" t="s">
        <v>193</v>
      </c>
      <c r="G247" s="118" t="s">
        <v>225</v>
      </c>
      <c r="H247" s="114"/>
      <c r="I247" s="180">
        <f t="shared" si="34"/>
        <v>2076.721</v>
      </c>
      <c r="J247" s="167">
        <f t="shared" si="34"/>
        <v>2076.721</v>
      </c>
      <c r="K247" s="167">
        <f t="shared" si="34"/>
        <v>2076.721</v>
      </c>
    </row>
    <row r="248" spans="1:16" ht="29.25" customHeight="1" x14ac:dyDescent="0.2">
      <c r="A248" s="1"/>
      <c r="B248" s="76"/>
      <c r="C248" s="117" t="s">
        <v>222</v>
      </c>
      <c r="D248" s="118"/>
      <c r="E248" s="23" t="s">
        <v>187</v>
      </c>
      <c r="F248" s="23" t="s">
        <v>193</v>
      </c>
      <c r="G248" s="118" t="s">
        <v>226</v>
      </c>
      <c r="H248" s="114"/>
      <c r="I248" s="180">
        <f>I249</f>
        <v>2076.721</v>
      </c>
      <c r="J248" s="167">
        <f>J249</f>
        <v>2076.721</v>
      </c>
      <c r="K248" s="167">
        <f>K249</f>
        <v>2076.721</v>
      </c>
    </row>
    <row r="249" spans="1:16" ht="30.75" customHeight="1" x14ac:dyDescent="0.2">
      <c r="A249" s="1"/>
      <c r="B249" s="76"/>
      <c r="C249" s="119" t="s">
        <v>228</v>
      </c>
      <c r="D249" s="118"/>
      <c r="E249" s="23" t="s">
        <v>187</v>
      </c>
      <c r="F249" s="23" t="s">
        <v>193</v>
      </c>
      <c r="G249" s="118" t="s">
        <v>226</v>
      </c>
      <c r="H249" s="118">
        <v>120</v>
      </c>
      <c r="I249" s="180">
        <v>2076.721</v>
      </c>
      <c r="J249" s="167">
        <v>2076.721</v>
      </c>
      <c r="K249" s="167">
        <v>2076.721</v>
      </c>
    </row>
    <row r="250" spans="1:16" ht="42.75" customHeight="1" x14ac:dyDescent="0.2">
      <c r="A250" s="1"/>
      <c r="B250" s="76"/>
      <c r="C250" s="19" t="s">
        <v>218</v>
      </c>
      <c r="D250" s="11"/>
      <c r="E250" s="20" t="s">
        <v>187</v>
      </c>
      <c r="F250" s="20" t="s">
        <v>194</v>
      </c>
      <c r="G250" s="21"/>
      <c r="H250" s="11"/>
      <c r="I250" s="166">
        <f>I251</f>
        <v>944.30600000000004</v>
      </c>
      <c r="J250" s="166">
        <f>J251</f>
        <v>944.30600000000004</v>
      </c>
      <c r="K250" s="166">
        <f>K251</f>
        <v>944.30600000000004</v>
      </c>
    </row>
    <row r="251" spans="1:16" ht="39.75" customHeight="1" x14ac:dyDescent="0.2">
      <c r="A251" s="1"/>
      <c r="B251" s="76"/>
      <c r="C251" s="19" t="s">
        <v>9</v>
      </c>
      <c r="D251" s="11"/>
      <c r="E251" s="20" t="s">
        <v>187</v>
      </c>
      <c r="F251" s="20" t="s">
        <v>194</v>
      </c>
      <c r="G251" s="22" t="s">
        <v>30</v>
      </c>
      <c r="H251" s="11"/>
      <c r="I251" s="166">
        <f>I252</f>
        <v>944.30600000000004</v>
      </c>
      <c r="J251" s="166">
        <f t="shared" ref="J251:K253" si="35">J252</f>
        <v>944.30600000000004</v>
      </c>
      <c r="K251" s="166">
        <f t="shared" si="35"/>
        <v>944.30600000000004</v>
      </c>
      <c r="L251" s="181"/>
    </row>
    <row r="252" spans="1:16" ht="41.25" customHeight="1" x14ac:dyDescent="0.2">
      <c r="A252" s="1"/>
      <c r="B252" s="76"/>
      <c r="C252" s="34" t="s">
        <v>75</v>
      </c>
      <c r="D252" s="23"/>
      <c r="E252" s="23" t="s">
        <v>187</v>
      </c>
      <c r="F252" s="23" t="s">
        <v>194</v>
      </c>
      <c r="G252" s="23" t="s">
        <v>46</v>
      </c>
      <c r="H252" s="24"/>
      <c r="I252" s="167">
        <f>I253</f>
        <v>944.30600000000004</v>
      </c>
      <c r="J252" s="167">
        <f t="shared" si="35"/>
        <v>944.30600000000004</v>
      </c>
      <c r="K252" s="167">
        <f t="shared" si="35"/>
        <v>944.30600000000004</v>
      </c>
    </row>
    <row r="253" spans="1:16" ht="16.5" customHeight="1" x14ac:dyDescent="0.2">
      <c r="A253" s="1"/>
      <c r="B253" s="76"/>
      <c r="C253" s="34" t="s">
        <v>45</v>
      </c>
      <c r="D253" s="23"/>
      <c r="E253" s="23" t="s">
        <v>187</v>
      </c>
      <c r="F253" s="23" t="s">
        <v>194</v>
      </c>
      <c r="G253" s="23" t="s">
        <v>47</v>
      </c>
      <c r="H253" s="24"/>
      <c r="I253" s="167">
        <f>I254</f>
        <v>944.30600000000004</v>
      </c>
      <c r="J253" s="167">
        <f t="shared" si="35"/>
        <v>944.30600000000004</v>
      </c>
      <c r="K253" s="167">
        <f t="shared" si="35"/>
        <v>944.30600000000004</v>
      </c>
    </row>
    <row r="254" spans="1:16" ht="22.5" customHeight="1" x14ac:dyDescent="0.2">
      <c r="A254" s="1"/>
      <c r="B254" s="97"/>
      <c r="C254" s="26" t="s">
        <v>107</v>
      </c>
      <c r="D254" s="11"/>
      <c r="E254" s="23" t="s">
        <v>187</v>
      </c>
      <c r="F254" s="23" t="s">
        <v>194</v>
      </c>
      <c r="G254" s="21" t="s">
        <v>53</v>
      </c>
      <c r="H254" s="24"/>
      <c r="I254" s="167">
        <f>I255+I256</f>
        <v>944.30600000000004</v>
      </c>
      <c r="J254" s="167">
        <f>J255+J256</f>
        <v>944.30600000000004</v>
      </c>
      <c r="K254" s="167">
        <f>K255+K256</f>
        <v>944.30600000000004</v>
      </c>
    </row>
    <row r="255" spans="1:16" ht="25.5" customHeight="1" x14ac:dyDescent="0.2">
      <c r="A255" s="1"/>
      <c r="B255" s="97"/>
      <c r="C255" s="28" t="s">
        <v>66</v>
      </c>
      <c r="D255" s="24"/>
      <c r="E255" s="23" t="s">
        <v>187</v>
      </c>
      <c r="F255" s="23" t="s">
        <v>194</v>
      </c>
      <c r="G255" s="21" t="s">
        <v>53</v>
      </c>
      <c r="H255" s="24">
        <v>120</v>
      </c>
      <c r="I255" s="169">
        <v>456.30599999999998</v>
      </c>
      <c r="J255" s="167">
        <v>456.30599999999998</v>
      </c>
      <c r="K255" s="167">
        <v>456.30599999999998</v>
      </c>
    </row>
    <row r="256" spans="1:16" ht="24" customHeight="1" x14ac:dyDescent="0.2">
      <c r="A256" s="1"/>
      <c r="B256" s="194"/>
      <c r="C256" s="26" t="s">
        <v>67</v>
      </c>
      <c r="D256" s="11"/>
      <c r="E256" s="23" t="s">
        <v>187</v>
      </c>
      <c r="F256" s="23" t="s">
        <v>194</v>
      </c>
      <c r="G256" s="21" t="s">
        <v>53</v>
      </c>
      <c r="H256" s="24">
        <v>240</v>
      </c>
      <c r="I256" s="167">
        <v>488</v>
      </c>
      <c r="J256" s="167">
        <v>488</v>
      </c>
      <c r="K256" s="167">
        <v>488</v>
      </c>
    </row>
    <row r="257" spans="1:12" x14ac:dyDescent="0.2">
      <c r="A257" s="1"/>
      <c r="B257" s="1"/>
      <c r="C257" s="1"/>
      <c r="D257" s="1"/>
      <c r="E257" s="1"/>
      <c r="F257" s="1"/>
      <c r="G257" s="1"/>
      <c r="H257" s="1"/>
      <c r="I257" s="181"/>
      <c r="J257" s="181"/>
      <c r="K257" s="181"/>
      <c r="L257" s="181"/>
    </row>
    <row r="258" spans="1:12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81"/>
      <c r="J258" s="181"/>
      <c r="K258" s="181"/>
      <c r="L258" s="181"/>
    </row>
    <row r="259" spans="1:12" x14ac:dyDescent="0.2">
      <c r="A259" s="1"/>
      <c r="B259" s="1"/>
      <c r="C259" s="1"/>
      <c r="D259" s="1"/>
      <c r="E259" s="1"/>
      <c r="F259" s="1"/>
      <c r="G259" s="1"/>
      <c r="H259" s="1"/>
      <c r="I259" s="181"/>
      <c r="J259" s="1"/>
      <c r="K259" s="1"/>
    </row>
    <row r="260" spans="1:12" x14ac:dyDescent="0.2">
      <c r="A260" s="1"/>
      <c r="B260" s="1"/>
      <c r="C260" s="1"/>
      <c r="D260" s="1"/>
      <c r="E260" s="1"/>
      <c r="F260" s="1"/>
      <c r="G260" s="1"/>
      <c r="H260" s="1"/>
      <c r="I260" s="181"/>
      <c r="J260" s="181"/>
      <c r="K260" s="1"/>
    </row>
    <row r="261" spans="1:1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2" x14ac:dyDescent="0.2">
      <c r="A262" s="1"/>
      <c r="B262" s="1"/>
      <c r="C262" s="1"/>
      <c r="D262" s="1"/>
      <c r="E262" s="1"/>
      <c r="F262" s="1"/>
      <c r="G262" s="1"/>
      <c r="H262" s="1"/>
      <c r="I262" s="181"/>
      <c r="J262" s="1"/>
      <c r="K262" s="1"/>
    </row>
    <row r="263" spans="1:1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">
      <c r="A318" s="1"/>
      <c r="B318" s="1"/>
      <c r="C318" s="16"/>
      <c r="D318" s="17"/>
      <c r="E318" s="15"/>
      <c r="F318" s="15"/>
      <c r="G318" s="15"/>
      <c r="H318" s="15"/>
      <c r="I318" s="15"/>
      <c r="J318" s="15"/>
      <c r="K318" s="15"/>
    </row>
    <row r="319" spans="1:11" x14ac:dyDescent="0.2">
      <c r="A319" s="1"/>
      <c r="B319" s="1"/>
      <c r="C319" s="16"/>
      <c r="D319" s="17"/>
      <c r="E319" s="15"/>
      <c r="F319" s="15"/>
      <c r="G319" s="15"/>
      <c r="H319" s="15"/>
      <c r="I319" s="15"/>
      <c r="J319" s="15"/>
      <c r="K319" s="15"/>
    </row>
  </sheetData>
  <mergeCells count="17">
    <mergeCell ref="C12:H12"/>
    <mergeCell ref="B13:K14"/>
    <mergeCell ref="B228:B241"/>
    <mergeCell ref="H7:I7"/>
    <mergeCell ref="J7:K7"/>
    <mergeCell ref="H8:I8"/>
    <mergeCell ref="J8:K8"/>
    <mergeCell ref="I10:K10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31496062992125984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2023-11-03T08:33:56Z</cp:lastPrinted>
  <dcterms:created xsi:type="dcterms:W3CDTF">2013-10-22T09:40:36Z</dcterms:created>
  <dcterms:modified xsi:type="dcterms:W3CDTF">2023-12-18T08:42:56Z</dcterms:modified>
</cp:coreProperties>
</file>