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МАЙ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структура'!$A$17:$P$245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I114" i="5" l="1"/>
  <c r="I119" i="5"/>
  <c r="I113" i="5"/>
  <c r="I191" i="5" l="1"/>
  <c r="I129" i="5" l="1"/>
  <c r="K122" i="5" l="1"/>
  <c r="J122" i="5"/>
  <c r="K124" i="5" l="1"/>
  <c r="J124" i="5"/>
  <c r="I124" i="5"/>
  <c r="I123" i="5" s="1"/>
  <c r="I122" i="5" s="1"/>
  <c r="I235" i="5"/>
  <c r="K85" i="5" l="1"/>
  <c r="J85" i="5"/>
  <c r="I85" i="5"/>
  <c r="K149" i="5" l="1"/>
  <c r="J149" i="5"/>
  <c r="I149" i="5"/>
  <c r="J84" i="5" l="1"/>
  <c r="J83" i="5" s="1"/>
  <c r="K88" i="5" l="1"/>
  <c r="K87" i="5" s="1"/>
  <c r="J88" i="5"/>
  <c r="J87" i="5" s="1"/>
  <c r="I88" i="5"/>
  <c r="I87" i="5" s="1"/>
  <c r="I176" i="5" l="1"/>
  <c r="I175" i="5" s="1"/>
  <c r="I174" i="5" s="1"/>
  <c r="K175" i="5"/>
  <c r="K174" i="5" s="1"/>
  <c r="K173" i="5" s="1"/>
  <c r="J175" i="5"/>
  <c r="J174" i="5" s="1"/>
  <c r="J173" i="5" s="1"/>
  <c r="I112" i="5"/>
  <c r="I111" i="5" s="1"/>
  <c r="K219" i="5" l="1"/>
  <c r="K218" i="5" s="1"/>
  <c r="K217" i="5" s="1"/>
  <c r="K216" i="5" s="1"/>
  <c r="K215" i="5" s="1"/>
  <c r="K214" i="5" s="1"/>
  <c r="J219" i="5"/>
  <c r="J218" i="5" s="1"/>
  <c r="J217" i="5" s="1"/>
  <c r="J216" i="5" s="1"/>
  <c r="J215" i="5" s="1"/>
  <c r="J214" i="5" s="1"/>
  <c r="I219" i="5"/>
  <c r="I218" i="5" s="1"/>
  <c r="I217" i="5" s="1"/>
  <c r="I216" i="5" s="1"/>
  <c r="I215" i="5" s="1"/>
  <c r="I214" i="5" s="1"/>
  <c r="K241" i="5" l="1"/>
  <c r="K240" i="5" s="1"/>
  <c r="J241" i="5"/>
  <c r="J240" i="5" s="1"/>
  <c r="J239" i="5" s="1"/>
  <c r="J238" i="5" s="1"/>
  <c r="I241" i="5"/>
  <c r="I240" i="5" s="1"/>
  <c r="I239" i="5" s="1"/>
  <c r="I238" i="5" s="1"/>
  <c r="I237" i="5" s="1"/>
  <c r="K239" i="5"/>
  <c r="K238" i="5" s="1"/>
  <c r="K237" i="5" s="1"/>
  <c r="I234" i="5"/>
  <c r="I233" i="5" s="1"/>
  <c r="I232" i="5" s="1"/>
  <c r="I231" i="5" s="1"/>
  <c r="K235" i="5"/>
  <c r="K234" i="5" s="1"/>
  <c r="K233" i="5" s="1"/>
  <c r="K232" i="5" s="1"/>
  <c r="K231" i="5" s="1"/>
  <c r="J235" i="5"/>
  <c r="J234" i="5" s="1"/>
  <c r="J233" i="5" s="1"/>
  <c r="J232" i="5" s="1"/>
  <c r="J231" i="5" s="1"/>
  <c r="K226" i="5"/>
  <c r="K225" i="5" s="1"/>
  <c r="K224" i="5" s="1"/>
  <c r="K223" i="5" s="1"/>
  <c r="K222" i="5" s="1"/>
  <c r="K221" i="5" s="1"/>
  <c r="J226" i="5"/>
  <c r="J225" i="5" s="1"/>
  <c r="J224" i="5" s="1"/>
  <c r="J223" i="5" s="1"/>
  <c r="J222" i="5" s="1"/>
  <c r="J221" i="5" s="1"/>
  <c r="I226" i="5"/>
  <c r="I225" i="5" s="1"/>
  <c r="I224" i="5" s="1"/>
  <c r="I223" i="5" s="1"/>
  <c r="I222" i="5" s="1"/>
  <c r="I221" i="5" s="1"/>
  <c r="K212" i="5"/>
  <c r="J212" i="5"/>
  <c r="I212" i="5"/>
  <c r="K210" i="5"/>
  <c r="J210" i="5"/>
  <c r="I210" i="5"/>
  <c r="K209" i="5"/>
  <c r="K208" i="5" s="1"/>
  <c r="J209" i="5"/>
  <c r="J208" i="5" s="1"/>
  <c r="I209" i="5"/>
  <c r="I208" i="5" s="1"/>
  <c r="K206" i="5"/>
  <c r="K205" i="5" s="1"/>
  <c r="J206" i="5"/>
  <c r="J205" i="5" s="1"/>
  <c r="I206" i="5"/>
  <c r="I205" i="5" s="1"/>
  <c r="K203" i="5"/>
  <c r="J203" i="5"/>
  <c r="I203" i="5"/>
  <c r="K199" i="5"/>
  <c r="J199" i="5"/>
  <c r="I199" i="5"/>
  <c r="K192" i="5"/>
  <c r="K191" i="5" s="1"/>
  <c r="K190" i="5" s="1"/>
  <c r="K189" i="5" s="1"/>
  <c r="K188" i="5" s="1"/>
  <c r="K187" i="5" s="1"/>
  <c r="J192" i="5"/>
  <c r="J191" i="5" s="1"/>
  <c r="J190" i="5" s="1"/>
  <c r="J189" i="5" s="1"/>
  <c r="J188" i="5" s="1"/>
  <c r="J187" i="5" s="1"/>
  <c r="I192" i="5"/>
  <c r="I190" i="5" s="1"/>
  <c r="I189" i="5" s="1"/>
  <c r="I188" i="5" s="1"/>
  <c r="I187" i="5" s="1"/>
  <c r="K185" i="5"/>
  <c r="K184" i="5" s="1"/>
  <c r="J185" i="5"/>
  <c r="J184" i="5" s="1"/>
  <c r="I185" i="5"/>
  <c r="I184" i="5" s="1"/>
  <c r="K180" i="5"/>
  <c r="J180" i="5"/>
  <c r="I180" i="5"/>
  <c r="I179" i="5" s="1"/>
  <c r="I178" i="5" s="1"/>
  <c r="I173" i="5" s="1"/>
  <c r="K179" i="5"/>
  <c r="J179" i="5"/>
  <c r="K171" i="5"/>
  <c r="K170" i="5" s="1"/>
  <c r="K169" i="5" s="1"/>
  <c r="K168" i="5" s="1"/>
  <c r="J171" i="5"/>
  <c r="J170" i="5" s="1"/>
  <c r="J169" i="5" s="1"/>
  <c r="I171" i="5"/>
  <c r="I170" i="5" s="1"/>
  <c r="I169" i="5" s="1"/>
  <c r="J168" i="5"/>
  <c r="I168" i="5"/>
  <c r="K166" i="5"/>
  <c r="K165" i="5" s="1"/>
  <c r="K164" i="5" s="1"/>
  <c r="J166" i="5"/>
  <c r="J165" i="5" s="1"/>
  <c r="J164" i="5" s="1"/>
  <c r="I166" i="5"/>
  <c r="I165" i="5" s="1"/>
  <c r="I164" i="5" s="1"/>
  <c r="K162" i="5"/>
  <c r="K161" i="5" s="1"/>
  <c r="J162" i="5"/>
  <c r="J161" i="5" s="1"/>
  <c r="I162" i="5"/>
  <c r="I161" i="5" s="1"/>
  <c r="K157" i="5"/>
  <c r="K156" i="5" s="1"/>
  <c r="J157" i="5"/>
  <c r="J156" i="5" s="1"/>
  <c r="I157" i="5"/>
  <c r="I156" i="5" s="1"/>
  <c r="K152" i="5"/>
  <c r="K151" i="5" s="1"/>
  <c r="J152" i="5"/>
  <c r="J151" i="5" s="1"/>
  <c r="I152" i="5"/>
  <c r="I151" i="5" s="1"/>
  <c r="K147" i="5"/>
  <c r="J147" i="5"/>
  <c r="I147" i="5"/>
  <c r="K145" i="5"/>
  <c r="J145" i="5"/>
  <c r="I145" i="5"/>
  <c r="I143" i="5" s="1"/>
  <c r="K138" i="5"/>
  <c r="K137" i="5" s="1"/>
  <c r="J138" i="5"/>
  <c r="J137" i="5" s="1"/>
  <c r="I138" i="5"/>
  <c r="I137" i="5" s="1"/>
  <c r="K136" i="5"/>
  <c r="K135" i="5" s="1"/>
  <c r="K134" i="5" s="1"/>
  <c r="J136" i="5"/>
  <c r="J135" i="5" s="1"/>
  <c r="J134" i="5" s="1"/>
  <c r="I136" i="5"/>
  <c r="I135" i="5" s="1"/>
  <c r="I134" i="5" s="1"/>
  <c r="K132" i="5"/>
  <c r="K129" i="5" s="1"/>
  <c r="K128" i="5" s="1"/>
  <c r="K127" i="5" s="1"/>
  <c r="K126" i="5" s="1"/>
  <c r="J132" i="5"/>
  <c r="J129" i="5" s="1"/>
  <c r="J128" i="5" s="1"/>
  <c r="J127" i="5" s="1"/>
  <c r="J126" i="5" s="1"/>
  <c r="I132" i="5"/>
  <c r="I128" i="5" s="1"/>
  <c r="I127" i="5" s="1"/>
  <c r="K119" i="5"/>
  <c r="J119" i="5"/>
  <c r="K117" i="5"/>
  <c r="J117" i="5"/>
  <c r="K114" i="5"/>
  <c r="J114" i="5"/>
  <c r="K113" i="5"/>
  <c r="J113" i="5"/>
  <c r="K107" i="5"/>
  <c r="J107" i="5"/>
  <c r="I107" i="5"/>
  <c r="K105" i="5"/>
  <c r="J105" i="5"/>
  <c r="I105" i="5"/>
  <c r="K103" i="5"/>
  <c r="J103" i="5"/>
  <c r="I103" i="5"/>
  <c r="K102" i="5"/>
  <c r="K101" i="5" s="1"/>
  <c r="K100" i="5" s="1"/>
  <c r="K94" i="5" s="1"/>
  <c r="J102" i="5"/>
  <c r="J101" i="5" s="1"/>
  <c r="J100" i="5" s="1"/>
  <c r="J94" i="5" s="1"/>
  <c r="I102" i="5"/>
  <c r="I101" i="5" s="1"/>
  <c r="I100" i="5" s="1"/>
  <c r="I94" i="5" s="1"/>
  <c r="K98" i="5"/>
  <c r="J98" i="5"/>
  <c r="I98" i="5"/>
  <c r="I97" i="5" s="1"/>
  <c r="K92" i="5"/>
  <c r="K91" i="5" s="1"/>
  <c r="K90" i="5" s="1"/>
  <c r="J92" i="5"/>
  <c r="J91" i="5" s="1"/>
  <c r="J90" i="5" s="1"/>
  <c r="J82" i="5" s="1"/>
  <c r="I92" i="5"/>
  <c r="I91" i="5" s="1"/>
  <c r="I90" i="5" s="1"/>
  <c r="K84" i="5"/>
  <c r="K83" i="5" s="1"/>
  <c r="I84" i="5"/>
  <c r="K78" i="5"/>
  <c r="K77" i="5" s="1"/>
  <c r="K76" i="5" s="1"/>
  <c r="K75" i="5" s="1"/>
  <c r="J78" i="5"/>
  <c r="J77" i="5" s="1"/>
  <c r="J76" i="5" s="1"/>
  <c r="J75" i="5" s="1"/>
  <c r="I78" i="5"/>
  <c r="I77" i="5" s="1"/>
  <c r="I76" i="5" s="1"/>
  <c r="I75" i="5" s="1"/>
  <c r="K73" i="5"/>
  <c r="K72" i="5" s="1"/>
  <c r="J73" i="5"/>
  <c r="J72" i="5" s="1"/>
  <c r="I73" i="5"/>
  <c r="I72" i="5" s="1"/>
  <c r="K70" i="5"/>
  <c r="K69" i="5" s="1"/>
  <c r="K68" i="5" s="1"/>
  <c r="J70" i="5"/>
  <c r="J69" i="5" s="1"/>
  <c r="I70" i="5"/>
  <c r="I69" i="5" s="1"/>
  <c r="I68" i="5" s="1"/>
  <c r="K63" i="5"/>
  <c r="K62" i="5" s="1"/>
  <c r="K61" i="5" s="1"/>
  <c r="K60" i="5" s="1"/>
  <c r="K59" i="5" s="1"/>
  <c r="K58" i="5" s="1"/>
  <c r="J63" i="5"/>
  <c r="J62" i="5" s="1"/>
  <c r="J61" i="5" s="1"/>
  <c r="J60" i="5" s="1"/>
  <c r="J59" i="5" s="1"/>
  <c r="J58" i="5" s="1"/>
  <c r="I63" i="5"/>
  <c r="I62" i="5" s="1"/>
  <c r="I61" i="5" s="1"/>
  <c r="I60" i="5" s="1"/>
  <c r="I59" i="5" s="1"/>
  <c r="I58" i="5" s="1"/>
  <c r="K56" i="5"/>
  <c r="J56" i="5"/>
  <c r="I56" i="5"/>
  <c r="K54" i="5"/>
  <c r="J54" i="5"/>
  <c r="I54" i="5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J21" i="5" s="1"/>
  <c r="J20" i="5" s="1"/>
  <c r="I24" i="5"/>
  <c r="I23" i="5" s="1"/>
  <c r="I22" i="5" s="1"/>
  <c r="I21" i="5" s="1"/>
  <c r="I20" i="5" s="1"/>
  <c r="I124" i="4"/>
  <c r="I13" i="4"/>
  <c r="K230" i="5" l="1"/>
  <c r="J67" i="5"/>
  <c r="J68" i="5"/>
  <c r="I126" i="5"/>
  <c r="I110" i="5" s="1"/>
  <c r="I83" i="5"/>
  <c r="I82" i="5" s="1"/>
  <c r="I81" i="5" s="1"/>
  <c r="I80" i="5" s="1"/>
  <c r="J144" i="5"/>
  <c r="J143" i="5"/>
  <c r="J142" i="5" s="1"/>
  <c r="J141" i="5" s="1"/>
  <c r="K144" i="5"/>
  <c r="K143" i="5"/>
  <c r="K142" i="5" s="1"/>
  <c r="K141" i="5" s="1"/>
  <c r="K82" i="5"/>
  <c r="K81" i="5" s="1"/>
  <c r="K80" i="5" s="1"/>
  <c r="I144" i="5"/>
  <c r="I142" i="5"/>
  <c r="I141" i="5" s="1"/>
  <c r="I198" i="5"/>
  <c r="J198" i="5"/>
  <c r="J196" i="5" s="1"/>
  <c r="K198" i="5"/>
  <c r="K196" i="5" s="1"/>
  <c r="I182" i="5"/>
  <c r="I183" i="5"/>
  <c r="J182" i="5"/>
  <c r="J183" i="5"/>
  <c r="K182" i="5"/>
  <c r="K183" i="5"/>
  <c r="I96" i="5"/>
  <c r="I95" i="5" s="1"/>
  <c r="I154" i="5"/>
  <c r="I155" i="5"/>
  <c r="K159" i="5"/>
  <c r="K160" i="5"/>
  <c r="K111" i="5"/>
  <c r="K110" i="5" s="1"/>
  <c r="K112" i="5"/>
  <c r="J159" i="5"/>
  <c r="J160" i="5"/>
  <c r="J111" i="5"/>
  <c r="J112" i="5"/>
  <c r="I159" i="5"/>
  <c r="I160" i="5"/>
  <c r="K154" i="5"/>
  <c r="K155" i="5"/>
  <c r="J154" i="5"/>
  <c r="J155" i="5"/>
  <c r="K96" i="5"/>
  <c r="K95" i="5" s="1"/>
  <c r="K97" i="5"/>
  <c r="J96" i="5"/>
  <c r="J95" i="5" s="1"/>
  <c r="J97" i="5"/>
  <c r="J110" i="5"/>
  <c r="I67" i="5"/>
  <c r="I66" i="5" s="1"/>
  <c r="I65" i="5" s="1"/>
  <c r="J66" i="5"/>
  <c r="J65" i="5" s="1"/>
  <c r="J81" i="5"/>
  <c r="J80" i="5" s="1"/>
  <c r="K67" i="5"/>
  <c r="K66" i="5" s="1"/>
  <c r="K65" i="5" s="1"/>
  <c r="K229" i="5"/>
  <c r="K19" i="5"/>
  <c r="I51" i="5"/>
  <c r="I50" i="5" s="1"/>
  <c r="I49" i="5" s="1"/>
  <c r="I48" i="5" s="1"/>
  <c r="I19" i="5" s="1"/>
  <c r="J19" i="5"/>
  <c r="J237" i="5"/>
  <c r="J230" i="5"/>
  <c r="I230" i="5"/>
  <c r="I172" i="4"/>
  <c r="I181" i="4"/>
  <c r="K181" i="4"/>
  <c r="J181" i="4"/>
  <c r="K184" i="4"/>
  <c r="J184" i="4"/>
  <c r="I184" i="4"/>
  <c r="I196" i="5" l="1"/>
  <c r="I195" i="5" s="1"/>
  <c r="I194" i="5" s="1"/>
  <c r="I197" i="5"/>
  <c r="K195" i="5"/>
  <c r="K194" i="5" s="1"/>
  <c r="K197" i="5"/>
  <c r="J195" i="5"/>
  <c r="J194" i="5" s="1"/>
  <c r="J197" i="5"/>
  <c r="J140" i="5"/>
  <c r="J109" i="5" s="1"/>
  <c r="I140" i="5"/>
  <c r="I109" i="5" s="1"/>
  <c r="K140" i="5"/>
  <c r="K109" i="5" s="1"/>
  <c r="I229" i="5"/>
  <c r="J229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18" i="5" l="1"/>
  <c r="I17" i="5" s="1"/>
  <c r="K18" i="5"/>
  <c r="K17" i="5" s="1"/>
  <c r="J18" i="5"/>
  <c r="J17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<sst xmlns="http://schemas.openxmlformats.org/spreadsheetml/2006/main" count="1807" uniqueCount="366">
  <si>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</si>
  <si>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</si>
  <si>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</si>
  <si>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</si>
  <si>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</si>
  <si>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</si>
  <si>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</si>
  <si>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</si>
  <si>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</si>
  <si>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</si>
  <si>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</si>
  <si>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</si>
  <si>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</si>
  <si>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</si>
  <si>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</si>
  <si>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</si>
  <si>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</si>
  <si>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</si>
  <si>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</si>
  <si>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</si>
  <si>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</si>
  <si>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</si>
  <si>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</si>
  <si>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</si>
  <si>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</si>
  <si>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</si>
  <si>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</si>
  <si>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</si>
  <si>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</si>
  <si>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</si>
  <si>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</si>
  <si>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</si>
  <si>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</si>
  <si>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</si>
  <si>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</si>
  <si>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</si>
  <si>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</si>
  <si>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</si>
  <si>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</si>
  <si>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</si>
  <si>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</si>
  <si>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</si>
  <si>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</si>
  <si>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</si>
  <si>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</si>
  <si>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</si>
  <si>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</si>
  <si>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</si>
  <si>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</si>
  <si>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</si>
  <si>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</si>
  <si>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</si>
  <si>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</si>
  <si>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</si>
  <si>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</si>
  <si>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</si>
  <si>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</si>
  <si>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</si>
  <si>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</si>
  <si>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</si>
  <si>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</si>
  <si>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</si>
  <si>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</si>
  <si>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</si>
  <si>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</si>
  <si>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</si>
  <si>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</si>
  <si>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</si>
  <si>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</si>
  <si>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</si>
  <si>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</si>
  <si>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</si>
  <si>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</si>
  <si>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</si>
  <si>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</si>
  <si>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</si>
  <si>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</si>
  <si>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</si>
  <si>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</si>
  <si>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</si>
  <si>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</si>
  <si>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</si>
  <si>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</si>
  <si>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</si>
  <si>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</si>
  <si>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</si>
  <si>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</si>
  <si>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</si>
  <si>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</si>
  <si>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</si>
  <si>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</si>
  <si>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</si>
  <si>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</si>
  <si>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</si>
  <si>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</si>
  <si>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</si>
  <si>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</si>
  <si>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</si>
  <si>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</si>
  <si>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</si>
  <si>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</si>
  <si>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</si>
  <si>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</si>
  <si>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</si>
  <si>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</si>
  <si>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</si>
  <si>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</si>
  <si>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</si>
  <si>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</si>
  <si>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</si>
  <si>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</si>
  <si>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</si>
  <si>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</si>
  <si>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</si>
  <si>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</si>
  <si>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</si>
  <si>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</si>
  <si>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</si>
  <si>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</si>
  <si>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</si>
  <si>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</si>
  <si>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</si>
  <si>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</si>
  <si>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</si>
  <si>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</si>
  <si>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</si>
  <si>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</si>
  <si>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</si>
  <si>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</si>
  <si>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</si>
  <si>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</si>
  <si>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</si>
  <si>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</si>
  <si>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</si>
  <si>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</si>
  <si>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</si>
  <si>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</si>
  <si>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</si>
  <si>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</si>
  <si>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</si>
  <si>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</si>
  <si>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</si>
  <si>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</si>
  <si>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</si>
  <si>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</si>
  <si>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</si>
  <si>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</si>
  <si>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</si>
  <si>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</si>
  <si>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</si>
  <si>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</si>
  <si>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</si>
  <si>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</si>
  <si>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</si>
  <si>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</si>
  <si>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</si>
  <si>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</si>
  <si>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</si>
  <si>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</si>
  <si>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</si>
  <si>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</si>
  <si>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</si>
  <si>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</si>
  <si>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</si>
  <si>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</si>
  <si>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</si>
  <si>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</si>
  <si>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</si>
  <si>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</si>
  <si>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</si>
  <si>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</si>
  <si>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</si>
  <si>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</si>
  <si>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</si>
  <si>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</si>
  <si>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</si>
  <si>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</si>
  <si>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</si>
  <si>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</si>
  <si>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</si>
  <si>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</si>
  <si>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</si>
  <si>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</si>
  <si>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</si>
  <si>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</si>
  <si>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</si>
  <si>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</si>
  <si>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</si>
  <si>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</si>
  <si>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</si>
  <si>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</si>
  <si>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</si>
  <si>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</si>
  <si>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</si>
  <si>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</si>
  <si>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</si>
  <si>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</si>
  <si>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</si>
  <si>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</si>
  <si>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</si>
  <si>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</si>
  <si>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</si>
  <si>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</si>
  <si>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</si>
  <si>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</si>
  <si>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</si>
  <si>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</si>
  <si>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</si>
  <si>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</si>
  <si>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</si>
  <si>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</si>
  <si>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</si>
  <si>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</si>
  <si>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</si>
  <si>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</si>
  <si>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</si>
  <si>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</si>
  <si>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</si>
  <si>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</si>
  <si>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</si>
  <si>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</si>
  <si>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</si>
  <si>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</si>
  <si>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</si>
  <si>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</si>
  <si>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</si>
  <si>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</si>
  <si>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</si>
  <si>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</si>
  <si>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</si>
  <si>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</si>
  <si>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</si>
  <si>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</si>
  <si>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</si>
  <si>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</si>
  <si>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</si>
  <si>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</si>
  <si>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</si>
  <si>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</si>
  <si>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</si>
  <si>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</si>
  <si>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</si>
  <si>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</si>
  <si>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</si>
  <si>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</si>
  <si>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</si>
  <si>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</si>
  <si>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</si>
  <si>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</si>
  <si>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</si>
  <si>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</si>
  <si>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</si>
  <si>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</si>
  <si>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</si>
  <si>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</si>
  <si>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</si>
  <si>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</si>
  <si>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</si>
  <si>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</si>
  <si>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</si>
  <si>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</si>
  <si>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</si>
  <si>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</si>
  <si>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</si>
  <si>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</si>
  <si>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</si>
  <si>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</si>
  <si>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</si>
  <si>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</si>
  <si>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</si>
  <si>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</si>
  <si>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</si>
  <si>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</si>
  <si>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</si>
  <si>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</si>
  <si>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</si>
  <si>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</si>
  <si>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</si>
  <si>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</si>
  <si>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</si>
  <si>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</si>
  <si>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</si>
  <si>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</si>
  <si>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</si>
  <si>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</si>
  <si>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</si>
  <si>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</si>
  <si>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</si>
  <si>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</si>
  <si>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</si>
  <si>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</si>
  <si>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</si>
  <si>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</si>
  <si>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</si>
  <si>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</si>
  <si>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</si>
  <si>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</si>
  <si>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</si>
  <si>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</si>
  <si>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</si>
  <si>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</si>
  <si>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</si>
  <si>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</si>
  <si>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</si>
  <si>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</si>
  <si>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</si>
  <si>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</si>
  <si>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</si>
  <si>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</si>
  <si>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</si>
  <si>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</si>
  <si>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</si>
  <si>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</si>
  <si>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</si>
  <si>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</si>
  <si>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</si>
  <si>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</si>
  <si>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 xml:space="preserve">Мероприятия, направленные на достижение цели федерального проекта "Чистая страна" </t>
  </si>
  <si>
    <t>19 8 01 S4790</t>
  </si>
  <si>
    <t>27 1 F2 00000</t>
  </si>
  <si>
    <t>27 1 00 00000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</si>
  <si>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</si>
  <si>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</si>
  <si>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</si>
  <si>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27 8 00 00000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</si>
  <si>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</si>
  <si>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</si>
  <si>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</si>
  <si>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</si>
  <si>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</si>
  <si>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</si>
  <si>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</si>
  <si>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</si>
  <si>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</si>
  <si>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</si>
  <si>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</si>
  <si>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</si>
  <si>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</si>
  <si>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</si>
  <si>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</si>
  <si>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</si>
  <si>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</si>
  <si>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27 8 01 S4750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</si>
  <si>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</si>
  <si>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</si>
  <si>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</si>
  <si>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</si>
  <si>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</si>
  <si>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</si>
  <si>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</si>
  <si>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</si>
  <si>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</si>
  <si>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</si>
  <si>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</si>
  <si>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</si>
  <si>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</si>
  <si>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</si>
  <si>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</si>
  <si>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от   24.12 .2021г.     №95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</si>
  <si>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</si>
  <si>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</si>
  <si>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</si>
  <si>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</si>
  <si>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</si>
  <si>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</si>
  <si>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>от   06.06.2022г.     №113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</si>
</sst>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0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0" fontId="2" fillId="2" borderId="0" xfId="0" applyFont="1" applyFill="1" applyAlignment="1">
      <alignment horizontal="right" vertical="center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3"/>
      <c r="I2" s="184"/>
      <c r="J2" s="183" t="s">
        <v>205</v>
      </c>
      <c r="K2" s="184"/>
    </row>
    <row r="3" spans="1:12" x14ac:dyDescent="0.2">
      <c r="H3" s="185"/>
      <c r="I3" s="185"/>
      <c r="J3" s="185" t="s">
        <v>81</v>
      </c>
      <c r="K3" s="185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86" t="s">
        <v>186</v>
      </c>
      <c r="J5" s="187"/>
      <c r="K5" s="188"/>
      <c r="L5" s="100"/>
    </row>
    <row r="6" spans="1:12" ht="12.75" customHeight="1" x14ac:dyDescent="0.2">
      <c r="H6" s="189"/>
      <c r="I6" s="189"/>
      <c r="J6" s="189" t="s">
        <v>252</v>
      </c>
      <c r="K6" s="189"/>
    </row>
    <row r="7" spans="1:12" ht="9.75" customHeight="1" x14ac:dyDescent="0.2">
      <c r="C7" s="192"/>
      <c r="D7" s="192"/>
      <c r="E7" s="192"/>
      <c r="F7" s="192"/>
      <c r="G7" s="192"/>
      <c r="H7" s="192"/>
      <c r="I7" s="1"/>
      <c r="J7" s="1"/>
      <c r="K7" s="1"/>
    </row>
    <row r="8" spans="1:12" x14ac:dyDescent="0.2">
      <c r="B8" s="193" t="s">
        <v>251</v>
      </c>
      <c r="C8" s="194"/>
      <c r="D8" s="194"/>
      <c r="E8" s="194"/>
      <c r="F8" s="194"/>
      <c r="G8" s="194"/>
      <c r="H8" s="194"/>
      <c r="I8" s="184"/>
      <c r="J8" s="184"/>
      <c r="K8" s="184"/>
    </row>
    <row r="9" spans="1:12" ht="23.25" customHeight="1" x14ac:dyDescent="0.2">
      <c r="B9" s="194"/>
      <c r="C9" s="194"/>
      <c r="D9" s="194"/>
      <c r="E9" s="194"/>
      <c r="F9" s="194"/>
      <c r="G9" s="194"/>
      <c r="H9" s="194"/>
      <c r="I9" s="184"/>
      <c r="J9" s="184"/>
      <c r="K9" s="184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0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0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0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0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0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0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0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1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6"/>
  <sheetViews>
    <sheetView tabSelected="1" topLeftCell="B1" workbookViewId="0">
      <selection activeCell="B4" sqref="B4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6384" width="12.28515625" style="1"/>
  </cols>
  <sheetData>
    <row r="1" spans="2:11" x14ac:dyDescent="0.2">
      <c r="H1" s="196"/>
      <c r="I1" s="197"/>
      <c r="J1" s="196" t="s">
        <v>263</v>
      </c>
      <c r="K1" s="197"/>
    </row>
    <row r="2" spans="2:11" x14ac:dyDescent="0.2">
      <c r="H2" s="198"/>
      <c r="I2" s="198"/>
      <c r="J2" s="198" t="s">
        <v>81</v>
      </c>
      <c r="K2" s="198"/>
    </row>
    <row r="3" spans="2:11" x14ac:dyDescent="0.2">
      <c r="H3" s="154"/>
      <c r="I3" s="154"/>
      <c r="J3" s="165"/>
      <c r="K3" s="165" t="s">
        <v>82</v>
      </c>
    </row>
    <row r="4" spans="2:11" x14ac:dyDescent="0.2">
      <c r="H4" s="154"/>
      <c r="I4" s="199" t="s">
        <v>274</v>
      </c>
      <c r="J4" s="200"/>
      <c r="K4" s="201"/>
    </row>
    <row r="5" spans="2:11" x14ac:dyDescent="0.2">
      <c r="H5" s="195"/>
      <c r="I5" s="195"/>
      <c r="J5" s="195" t="s">
        <v>365</v>
      </c>
      <c r="K5" s="195"/>
    </row>
    <row r="6" spans="2:11" ht="8.25" customHeight="1" x14ac:dyDescent="0.2">
      <c r="H6" s="153"/>
      <c r="I6" s="153"/>
      <c r="J6" s="153"/>
      <c r="K6" s="153"/>
    </row>
    <row r="7" spans="2:11" x14ac:dyDescent="0.2">
      <c r="H7" s="196"/>
      <c r="I7" s="197"/>
      <c r="J7" s="196" t="s">
        <v>263</v>
      </c>
      <c r="K7" s="197"/>
    </row>
    <row r="8" spans="2:11" x14ac:dyDescent="0.2">
      <c r="H8" s="198"/>
      <c r="I8" s="198"/>
      <c r="J8" s="198" t="s">
        <v>81</v>
      </c>
      <c r="K8" s="198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199" t="s">
        <v>274</v>
      </c>
      <c r="J10" s="200"/>
      <c r="K10" s="201"/>
    </row>
    <row r="11" spans="2:11" ht="12.75" customHeight="1" x14ac:dyDescent="0.2">
      <c r="H11" s="195"/>
      <c r="I11" s="195"/>
      <c r="J11" s="195" t="s">
        <v>358</v>
      </c>
      <c r="K11" s="195"/>
    </row>
    <row r="12" spans="2:11" ht="9.75" customHeight="1" x14ac:dyDescent="0.2">
      <c r="C12" s="192"/>
      <c r="D12" s="192"/>
      <c r="E12" s="192"/>
      <c r="F12" s="192"/>
      <c r="G12" s="192"/>
      <c r="H12" s="192"/>
      <c r="I12" s="1"/>
      <c r="J12" s="1"/>
      <c r="K12" s="1"/>
    </row>
    <row r="13" spans="2:11" x14ac:dyDescent="0.2">
      <c r="B13" s="202" t="s">
        <v>251</v>
      </c>
      <c r="C13" s="203"/>
      <c r="D13" s="203"/>
      <c r="E13" s="203"/>
      <c r="F13" s="203"/>
      <c r="G13" s="203"/>
      <c r="H13" s="203"/>
      <c r="I13" s="197"/>
      <c r="J13" s="197"/>
      <c r="K13" s="197"/>
    </row>
    <row r="14" spans="2:11" ht="23.25" customHeight="1" x14ac:dyDescent="0.2">
      <c r="B14" s="203"/>
      <c r="C14" s="203"/>
      <c r="D14" s="203"/>
      <c r="E14" s="203"/>
      <c r="F14" s="203"/>
      <c r="G14" s="203"/>
      <c r="H14" s="203"/>
      <c r="I14" s="197"/>
      <c r="J14" s="197"/>
      <c r="K14" s="197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179</v>
      </c>
      <c r="J16" s="49" t="s">
        <v>180</v>
      </c>
      <c r="K16" s="49" t="s">
        <v>253</v>
      </c>
    </row>
    <row r="17" spans="1:11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6">
        <f>I18+I229</f>
        <v>302237.88814000005</v>
      </c>
      <c r="J17" s="166">
        <f>J18+J229</f>
        <v>105599.66356999999</v>
      </c>
      <c r="K17" s="166">
        <f>K18+K229</f>
        <v>58989.348500000007</v>
      </c>
    </row>
    <row r="18" spans="1:11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6">
        <f>I19+I58+I65+I80+I109+I194+I221+I187+I214</f>
        <v>299889.10414000007</v>
      </c>
      <c r="J18" s="166">
        <f>J19+J58+J65+J80+J109+J194+J221+J187+J214</f>
        <v>103250.29757</v>
      </c>
      <c r="K18" s="166">
        <f>K19+K58+K65+K80+K109+K194+K221+K187+K214</f>
        <v>56603.135500000004</v>
      </c>
    </row>
    <row r="19" spans="1:11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21"/>
      <c r="H19" s="24"/>
      <c r="I19" s="167">
        <f>I20+I36+I42+I48</f>
        <v>16038.703749999999</v>
      </c>
      <c r="J19" s="167">
        <f>J20+J36+J42+J48</f>
        <v>14084.828000000001</v>
      </c>
      <c r="K19" s="167">
        <f>K20+K36+K42+K48</f>
        <v>14291.734</v>
      </c>
    </row>
    <row r="20" spans="1:11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1" t="s">
        <v>7</v>
      </c>
      <c r="H20" s="11" t="s">
        <v>7</v>
      </c>
      <c r="I20" s="167">
        <f>I21</f>
        <v>13358.603749999998</v>
      </c>
      <c r="J20" s="167">
        <f>J21</f>
        <v>12440.828000000001</v>
      </c>
      <c r="K20" s="167">
        <f>K21</f>
        <v>12647.734</v>
      </c>
    </row>
    <row r="21" spans="1:11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7">
        <f>I22+I35</f>
        <v>13358.603749999998</v>
      </c>
      <c r="J21" s="167">
        <f>J22+J35</f>
        <v>12440.828000000001</v>
      </c>
      <c r="K21" s="167">
        <f>K22+K35</f>
        <v>12647.734</v>
      </c>
    </row>
    <row r="22" spans="1:11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8">
        <f>I23</f>
        <v>11888.231749999999</v>
      </c>
      <c r="J22" s="168">
        <f>J23</f>
        <v>10941.049000000001</v>
      </c>
      <c r="K22" s="168">
        <f>K23</f>
        <v>11117.959000000001</v>
      </c>
    </row>
    <row r="23" spans="1:11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8">
        <f>I24+I29+I31</f>
        <v>11888.231749999999</v>
      </c>
      <c r="J23" s="168">
        <f>J24+J29+J31</f>
        <v>10941.049000000001</v>
      </c>
      <c r="K23" s="168">
        <f>K24+K29+K31</f>
        <v>11117.959000000001</v>
      </c>
    </row>
    <row r="24" spans="1:11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8">
        <f>I25+I26+I27</f>
        <v>11558.21875</v>
      </c>
      <c r="J24" s="168">
        <f>J25+J26+J27</f>
        <v>10941.049000000001</v>
      </c>
      <c r="K24" s="168">
        <f>K25+K26+K27</f>
        <v>11117.959000000001</v>
      </c>
    </row>
    <row r="25" spans="1:11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8">
        <v>9155.21875</v>
      </c>
      <c r="J25" s="168">
        <v>8846.0490000000009</v>
      </c>
      <c r="K25" s="168">
        <v>9022.9590000000007</v>
      </c>
    </row>
    <row r="26" spans="1:11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8">
        <v>2373</v>
      </c>
      <c r="J26" s="168">
        <v>2085</v>
      </c>
      <c r="K26" s="168">
        <v>2085</v>
      </c>
    </row>
    <row r="27" spans="1:11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8">
        <v>30</v>
      </c>
      <c r="J27" s="168">
        <v>10</v>
      </c>
      <c r="K27" s="168">
        <v>10</v>
      </c>
    </row>
    <row r="28" spans="1:11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8">
        <f>I29</f>
        <v>48.613</v>
      </c>
      <c r="J28" s="168">
        <f>J29</f>
        <v>0</v>
      </c>
      <c r="K28" s="168">
        <f>K29</f>
        <v>0</v>
      </c>
    </row>
    <row r="29" spans="1:11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8">
        <v>48.613</v>
      </c>
      <c r="J29" s="168">
        <v>0</v>
      </c>
      <c r="K29" s="168">
        <v>0</v>
      </c>
    </row>
    <row r="30" spans="1:11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8">
        <f>I31</f>
        <v>281.39999999999998</v>
      </c>
      <c r="J30" s="168">
        <f>J31</f>
        <v>0</v>
      </c>
      <c r="K30" s="168">
        <f>K31</f>
        <v>0</v>
      </c>
    </row>
    <row r="31" spans="1:11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8">
        <v>281.39999999999998</v>
      </c>
      <c r="J31" s="168">
        <v>0</v>
      </c>
      <c r="K31" s="168">
        <v>0</v>
      </c>
    </row>
    <row r="32" spans="1:11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8">
        <f>I33</f>
        <v>1470.3720000000001</v>
      </c>
      <c r="J32" s="168">
        <f t="shared" ref="J32:K34" si="0">J33</f>
        <v>1499.779</v>
      </c>
      <c r="K32" s="168">
        <f t="shared" si="0"/>
        <v>1529.7750000000001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8">
        <f>I34</f>
        <v>1470.3720000000001</v>
      </c>
      <c r="J33" s="168">
        <f t="shared" si="0"/>
        <v>1499.779</v>
      </c>
      <c r="K33" s="168">
        <f t="shared" si="0"/>
        <v>1529.7750000000001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8">
        <f>I35</f>
        <v>1470.3720000000001</v>
      </c>
      <c r="J34" s="168">
        <f t="shared" si="0"/>
        <v>1499.779</v>
      </c>
      <c r="K34" s="168">
        <f t="shared" si="0"/>
        <v>1529.7750000000001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8">
        <v>1470.3720000000001</v>
      </c>
      <c r="J35" s="168">
        <v>1499.779</v>
      </c>
      <c r="K35" s="168">
        <v>1529.7750000000001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7">
        <f>I37</f>
        <v>206.1</v>
      </c>
      <c r="J36" s="167">
        <f t="shared" ref="J36:K40" si="1">J37</f>
        <v>0</v>
      </c>
      <c r="K36" s="167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9">
        <f>I38</f>
        <v>206.1</v>
      </c>
      <c r="J37" s="169">
        <f t="shared" si="1"/>
        <v>0</v>
      </c>
      <c r="K37" s="169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8">
        <f>I39</f>
        <v>206.1</v>
      </c>
      <c r="J38" s="168">
        <f t="shared" si="1"/>
        <v>0</v>
      </c>
      <c r="K38" s="168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8">
        <f>I40</f>
        <v>206.1</v>
      </c>
      <c r="J39" s="168">
        <f t="shared" si="1"/>
        <v>0</v>
      </c>
      <c r="K39" s="168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8">
        <f>I41</f>
        <v>206.1</v>
      </c>
      <c r="J40" s="168">
        <f t="shared" si="1"/>
        <v>0</v>
      </c>
      <c r="K40" s="168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8">
        <v>206.1</v>
      </c>
      <c r="J41" s="168">
        <v>0</v>
      </c>
      <c r="K41" s="168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7">
        <f>I43</f>
        <v>200</v>
      </c>
      <c r="J42" s="167">
        <f t="shared" ref="J42:K46" si="2">J43</f>
        <v>200</v>
      </c>
      <c r="K42" s="167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7">
        <f>I44</f>
        <v>200</v>
      </c>
      <c r="J43" s="167">
        <f t="shared" si="2"/>
        <v>200</v>
      </c>
      <c r="K43" s="167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8">
        <f>I45</f>
        <v>200</v>
      </c>
      <c r="J44" s="168">
        <f t="shared" si="2"/>
        <v>200</v>
      </c>
      <c r="K44" s="168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8">
        <f>I46</f>
        <v>200</v>
      </c>
      <c r="J45" s="168">
        <f t="shared" si="2"/>
        <v>200</v>
      </c>
      <c r="K45" s="168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8">
        <f>I47</f>
        <v>200</v>
      </c>
      <c r="J46" s="168">
        <f t="shared" si="2"/>
        <v>200</v>
      </c>
      <c r="K46" s="168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8">
        <v>200</v>
      </c>
      <c r="J47" s="168">
        <v>200</v>
      </c>
      <c r="K47" s="168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7">
        <f>I49</f>
        <v>2274</v>
      </c>
      <c r="J48" s="167">
        <f t="shared" ref="J48:K50" si="3">J49</f>
        <v>1444</v>
      </c>
      <c r="K48" s="167">
        <f t="shared" si="3"/>
        <v>1444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7">
        <f>I50</f>
        <v>2274</v>
      </c>
      <c r="J49" s="167">
        <f t="shared" si="3"/>
        <v>1444</v>
      </c>
      <c r="K49" s="167">
        <f t="shared" si="3"/>
        <v>1444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8">
        <f>I51</f>
        <v>2274</v>
      </c>
      <c r="J50" s="168">
        <f t="shared" si="3"/>
        <v>1444</v>
      </c>
      <c r="K50" s="168">
        <f t="shared" si="3"/>
        <v>1444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8">
        <f>I53+I54+I56</f>
        <v>2274</v>
      </c>
      <c r="J51" s="168">
        <f>J53+J55+J57</f>
        <v>1444</v>
      </c>
      <c r="K51" s="168">
        <f>K53+K55+K57</f>
        <v>1444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8">
        <f>I53</f>
        <v>14</v>
      </c>
      <c r="J52" s="168">
        <f>J53</f>
        <v>14</v>
      </c>
      <c r="K52" s="168">
        <f>K53</f>
        <v>14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8">
        <v>14</v>
      </c>
      <c r="J53" s="168">
        <v>14</v>
      </c>
      <c r="K53" s="168">
        <v>14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8">
        <f>I55</f>
        <v>210</v>
      </c>
      <c r="J54" s="168">
        <f>J55</f>
        <v>230</v>
      </c>
      <c r="K54" s="168">
        <f>K55</f>
        <v>230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8">
        <v>210</v>
      </c>
      <c r="J55" s="168">
        <v>230</v>
      </c>
      <c r="K55" s="168">
        <v>230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8">
        <f>I57</f>
        <v>2050</v>
      </c>
      <c r="J56" s="168">
        <f>J57</f>
        <v>1200</v>
      </c>
      <c r="K56" s="168">
        <f>K57</f>
        <v>1200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70">
        <v>2050</v>
      </c>
      <c r="J57" s="168">
        <v>1200</v>
      </c>
      <c r="K57" s="168">
        <v>1200</v>
      </c>
    </row>
    <row r="58" spans="2:11" ht="14.25" x14ac:dyDescent="0.2">
      <c r="B58" s="12"/>
      <c r="C58" s="27" t="s">
        <v>120</v>
      </c>
      <c r="D58" s="20"/>
      <c r="E58" s="20" t="s">
        <v>193</v>
      </c>
      <c r="F58" s="20" t="s">
        <v>188</v>
      </c>
      <c r="G58" s="20"/>
      <c r="H58" s="20"/>
      <c r="I58" s="167">
        <f t="shared" ref="I58:K62" si="4">I59</f>
        <v>289.60000000000002</v>
      </c>
      <c r="J58" s="167">
        <f t="shared" si="4"/>
        <v>299.60000000000002</v>
      </c>
      <c r="K58" s="167">
        <f t="shared" si="4"/>
        <v>309.89999999999998</v>
      </c>
    </row>
    <row r="59" spans="2:11" ht="14.25" x14ac:dyDescent="0.2">
      <c r="B59" s="12"/>
      <c r="C59" s="27" t="s">
        <v>229</v>
      </c>
      <c r="D59" s="20"/>
      <c r="E59" s="20" t="s">
        <v>193</v>
      </c>
      <c r="F59" s="20" t="s">
        <v>194</v>
      </c>
      <c r="G59" s="20"/>
      <c r="H59" s="20"/>
      <c r="I59" s="167">
        <f t="shared" si="4"/>
        <v>289.60000000000002</v>
      </c>
      <c r="J59" s="167">
        <f t="shared" si="4"/>
        <v>299.60000000000002</v>
      </c>
      <c r="K59" s="167">
        <f t="shared" si="4"/>
        <v>309.89999999999998</v>
      </c>
    </row>
    <row r="60" spans="2:11" ht="38.25" x14ac:dyDescent="0.2">
      <c r="B60" s="12"/>
      <c r="C60" s="19" t="s">
        <v>78</v>
      </c>
      <c r="D60" s="20"/>
      <c r="E60" s="20" t="s">
        <v>193</v>
      </c>
      <c r="F60" s="20" t="s">
        <v>194</v>
      </c>
      <c r="G60" s="20" t="s">
        <v>28</v>
      </c>
      <c r="H60" s="20"/>
      <c r="I60" s="167">
        <f t="shared" si="4"/>
        <v>289.60000000000002</v>
      </c>
      <c r="J60" s="167">
        <f t="shared" si="4"/>
        <v>299.60000000000002</v>
      </c>
      <c r="K60" s="167">
        <f t="shared" si="4"/>
        <v>309.89999999999998</v>
      </c>
    </row>
    <row r="61" spans="2:11" ht="15" x14ac:dyDescent="0.2">
      <c r="B61" s="12"/>
      <c r="C61" s="34" t="s">
        <v>45</v>
      </c>
      <c r="D61" s="65"/>
      <c r="E61" s="23" t="s">
        <v>193</v>
      </c>
      <c r="F61" s="23" t="s">
        <v>194</v>
      </c>
      <c r="G61" s="24" t="s">
        <v>41</v>
      </c>
      <c r="H61" s="24"/>
      <c r="I61" s="168">
        <f t="shared" si="4"/>
        <v>289.60000000000002</v>
      </c>
      <c r="J61" s="168">
        <f t="shared" si="4"/>
        <v>299.60000000000002</v>
      </c>
      <c r="K61" s="168">
        <f t="shared" si="4"/>
        <v>309.89999999999998</v>
      </c>
    </row>
    <row r="62" spans="2:11" ht="15" x14ac:dyDescent="0.2">
      <c r="B62" s="12"/>
      <c r="C62" s="34" t="s">
        <v>45</v>
      </c>
      <c r="D62" s="66"/>
      <c r="E62" s="23" t="s">
        <v>193</v>
      </c>
      <c r="F62" s="23" t="s">
        <v>194</v>
      </c>
      <c r="G62" s="67" t="s">
        <v>48</v>
      </c>
      <c r="H62" s="67"/>
      <c r="I62" s="171">
        <f t="shared" si="4"/>
        <v>289.60000000000002</v>
      </c>
      <c r="J62" s="171">
        <f t="shared" si="4"/>
        <v>299.60000000000002</v>
      </c>
      <c r="K62" s="171">
        <f t="shared" si="4"/>
        <v>309.89999999999998</v>
      </c>
    </row>
    <row r="63" spans="2:11" ht="38.25" x14ac:dyDescent="0.2">
      <c r="B63" s="12"/>
      <c r="C63" s="68" t="s">
        <v>121</v>
      </c>
      <c r="D63" s="69"/>
      <c r="E63" s="23" t="s">
        <v>193</v>
      </c>
      <c r="F63" s="23" t="s">
        <v>194</v>
      </c>
      <c r="G63" s="70" t="s">
        <v>122</v>
      </c>
      <c r="H63" s="69"/>
      <c r="I63" s="171">
        <f>I64</f>
        <v>289.60000000000002</v>
      </c>
      <c r="J63" s="171">
        <f>J64</f>
        <v>299.60000000000002</v>
      </c>
      <c r="K63" s="171">
        <f>K64</f>
        <v>309.89999999999998</v>
      </c>
    </row>
    <row r="64" spans="2:11" ht="25.5" x14ac:dyDescent="0.2">
      <c r="B64" s="12"/>
      <c r="C64" s="35" t="s">
        <v>66</v>
      </c>
      <c r="D64" s="69"/>
      <c r="E64" s="23" t="s">
        <v>193</v>
      </c>
      <c r="F64" s="23" t="s">
        <v>194</v>
      </c>
      <c r="G64" s="70" t="s">
        <v>122</v>
      </c>
      <c r="H64" s="69" t="s">
        <v>69</v>
      </c>
      <c r="I64" s="171">
        <v>289.60000000000002</v>
      </c>
      <c r="J64" s="171">
        <v>299.60000000000002</v>
      </c>
      <c r="K64" s="171">
        <v>309.89999999999998</v>
      </c>
    </row>
    <row r="65" spans="1:11" ht="28.5" x14ac:dyDescent="0.2">
      <c r="B65" s="50"/>
      <c r="C65" s="110" t="s">
        <v>15</v>
      </c>
      <c r="D65" s="20"/>
      <c r="E65" s="20" t="s">
        <v>194</v>
      </c>
      <c r="F65" s="20" t="s">
        <v>188</v>
      </c>
      <c r="G65" s="20"/>
      <c r="H65" s="20"/>
      <c r="I65" s="167">
        <f>I66+I75</f>
        <v>3069.42</v>
      </c>
      <c r="J65" s="167">
        <f>J66+J75</f>
        <v>2342.7400000000002</v>
      </c>
      <c r="K65" s="167">
        <f>K66+K75</f>
        <v>1757.37</v>
      </c>
    </row>
    <row r="66" spans="1:11" ht="44.25" customHeight="1" x14ac:dyDescent="0.2">
      <c r="B66" s="12"/>
      <c r="C66" s="109" t="s">
        <v>220</v>
      </c>
      <c r="D66" s="23"/>
      <c r="E66" s="20" t="s">
        <v>194</v>
      </c>
      <c r="F66" s="20" t="s">
        <v>199</v>
      </c>
      <c r="G66" s="23"/>
      <c r="H66" s="23"/>
      <c r="I66" s="167">
        <f>I67</f>
        <v>3065.9</v>
      </c>
      <c r="J66" s="167">
        <f>J67</f>
        <v>2339.2200000000003</v>
      </c>
      <c r="K66" s="167">
        <f>K67</f>
        <v>1753.85</v>
      </c>
    </row>
    <row r="67" spans="1:11" ht="42" customHeight="1" x14ac:dyDescent="0.2">
      <c r="B67" s="12"/>
      <c r="C67" s="62" t="s">
        <v>264</v>
      </c>
      <c r="D67" s="20"/>
      <c r="E67" s="20" t="s">
        <v>194</v>
      </c>
      <c r="F67" s="20" t="s">
        <v>199</v>
      </c>
      <c r="G67" s="20" t="s">
        <v>29</v>
      </c>
      <c r="H67" s="20"/>
      <c r="I67" s="167">
        <f>I69+I72</f>
        <v>3065.9</v>
      </c>
      <c r="J67" s="167">
        <f>J69+J72</f>
        <v>2339.2200000000003</v>
      </c>
      <c r="K67" s="167">
        <f>K69+K72</f>
        <v>1753.85</v>
      </c>
    </row>
    <row r="68" spans="1:11" ht="20.25" customHeight="1" x14ac:dyDescent="0.2">
      <c r="B68" s="12"/>
      <c r="C68" s="156" t="s">
        <v>278</v>
      </c>
      <c r="D68" s="20"/>
      <c r="E68" s="23" t="s">
        <v>194</v>
      </c>
      <c r="F68" s="23" t="s">
        <v>199</v>
      </c>
      <c r="G68" s="23" t="s">
        <v>308</v>
      </c>
      <c r="H68" s="20"/>
      <c r="I68" s="167">
        <f>I69+I74</f>
        <v>3065.9</v>
      </c>
      <c r="J68" s="167">
        <f>J69+J74</f>
        <v>2339.2200000000003</v>
      </c>
      <c r="K68" s="167">
        <f>K69+K74</f>
        <v>1753.85</v>
      </c>
    </row>
    <row r="69" spans="1:11" ht="51" customHeight="1" x14ac:dyDescent="0.2">
      <c r="B69" s="12"/>
      <c r="C69" s="13" t="s">
        <v>309</v>
      </c>
      <c r="D69" s="23"/>
      <c r="E69" s="23" t="s">
        <v>194</v>
      </c>
      <c r="F69" s="23" t="s">
        <v>199</v>
      </c>
      <c r="G69" s="23" t="s">
        <v>310</v>
      </c>
      <c r="H69" s="24"/>
      <c r="I69" s="168">
        <f t="shared" ref="I69:K70" si="5">I70</f>
        <v>1712.9</v>
      </c>
      <c r="J69" s="168">
        <f t="shared" si="5"/>
        <v>1534.22</v>
      </c>
      <c r="K69" s="168">
        <f t="shared" si="5"/>
        <v>1088.8499999999999</v>
      </c>
    </row>
    <row r="70" spans="1:11" ht="40.5" customHeight="1" x14ac:dyDescent="0.2">
      <c r="B70" s="12"/>
      <c r="C70" s="29" t="s">
        <v>178</v>
      </c>
      <c r="D70" s="23"/>
      <c r="E70" s="23" t="s">
        <v>194</v>
      </c>
      <c r="F70" s="23" t="s">
        <v>199</v>
      </c>
      <c r="G70" s="23" t="s">
        <v>311</v>
      </c>
      <c r="H70" s="24"/>
      <c r="I70" s="168">
        <f t="shared" si="5"/>
        <v>1712.9</v>
      </c>
      <c r="J70" s="168">
        <f t="shared" si="5"/>
        <v>1534.22</v>
      </c>
      <c r="K70" s="168">
        <f t="shared" si="5"/>
        <v>1088.8499999999999</v>
      </c>
    </row>
    <row r="71" spans="1:11" ht="30" customHeight="1" x14ac:dyDescent="0.2">
      <c r="B71" s="12"/>
      <c r="C71" s="26" t="s">
        <v>146</v>
      </c>
      <c r="D71" s="23"/>
      <c r="E71" s="23" t="s">
        <v>194</v>
      </c>
      <c r="F71" s="23" t="s">
        <v>199</v>
      </c>
      <c r="G71" s="23" t="s">
        <v>311</v>
      </c>
      <c r="H71" s="24">
        <v>240</v>
      </c>
      <c r="I71" s="168">
        <v>1712.9</v>
      </c>
      <c r="J71" s="168">
        <v>1534.22</v>
      </c>
      <c r="K71" s="168">
        <v>1088.8499999999999</v>
      </c>
    </row>
    <row r="72" spans="1:11" ht="25.5" x14ac:dyDescent="0.2">
      <c r="B72" s="12"/>
      <c r="C72" s="13" t="s">
        <v>314</v>
      </c>
      <c r="D72" s="23"/>
      <c r="E72" s="23" t="s">
        <v>194</v>
      </c>
      <c r="F72" s="23" t="s">
        <v>199</v>
      </c>
      <c r="G72" s="23" t="s">
        <v>312</v>
      </c>
      <c r="H72" s="24"/>
      <c r="I72" s="168">
        <f t="shared" ref="I72:K73" si="6">I73</f>
        <v>1353</v>
      </c>
      <c r="J72" s="168">
        <f t="shared" si="6"/>
        <v>805</v>
      </c>
      <c r="K72" s="168">
        <f t="shared" si="6"/>
        <v>665</v>
      </c>
    </row>
    <row r="73" spans="1:11" ht="20.25" customHeight="1" x14ac:dyDescent="0.2">
      <c r="B73" s="12"/>
      <c r="C73" s="29" t="s">
        <v>94</v>
      </c>
      <c r="D73" s="23"/>
      <c r="E73" s="23" t="s">
        <v>194</v>
      </c>
      <c r="F73" s="23" t="s">
        <v>199</v>
      </c>
      <c r="G73" s="23" t="s">
        <v>313</v>
      </c>
      <c r="H73" s="24"/>
      <c r="I73" s="168">
        <f t="shared" si="6"/>
        <v>1353</v>
      </c>
      <c r="J73" s="168">
        <f t="shared" si="6"/>
        <v>805</v>
      </c>
      <c r="K73" s="168">
        <f t="shared" si="6"/>
        <v>665</v>
      </c>
    </row>
    <row r="74" spans="1:11" ht="30" customHeight="1" x14ac:dyDescent="0.2">
      <c r="B74" s="12"/>
      <c r="C74" s="26" t="s">
        <v>67</v>
      </c>
      <c r="D74" s="23"/>
      <c r="E74" s="23" t="s">
        <v>194</v>
      </c>
      <c r="F74" s="23" t="s">
        <v>199</v>
      </c>
      <c r="G74" s="23" t="s">
        <v>313</v>
      </c>
      <c r="H74" s="24">
        <v>240</v>
      </c>
      <c r="I74" s="168">
        <v>1353</v>
      </c>
      <c r="J74" s="168">
        <v>805</v>
      </c>
      <c r="K74" s="168">
        <v>665</v>
      </c>
    </row>
    <row r="75" spans="1:11" ht="29.25" customHeight="1" x14ac:dyDescent="0.2">
      <c r="B75" s="12"/>
      <c r="C75" s="62" t="s">
        <v>250</v>
      </c>
      <c r="D75" s="23"/>
      <c r="E75" s="20" t="s">
        <v>194</v>
      </c>
      <c r="F75" s="20" t="s">
        <v>196</v>
      </c>
      <c r="G75" s="23"/>
      <c r="H75" s="24"/>
      <c r="I75" s="167">
        <f>I76</f>
        <v>3.52</v>
      </c>
      <c r="J75" s="167">
        <f t="shared" ref="J75:K78" si="7">J76</f>
        <v>3.52</v>
      </c>
      <c r="K75" s="167">
        <f t="shared" si="7"/>
        <v>3.52</v>
      </c>
    </row>
    <row r="76" spans="1:11" ht="24.75" customHeight="1" x14ac:dyDescent="0.2">
      <c r="B76" s="12"/>
      <c r="C76" s="13" t="s">
        <v>75</v>
      </c>
      <c r="D76" s="23"/>
      <c r="E76" s="23" t="s">
        <v>194</v>
      </c>
      <c r="F76" s="23" t="s">
        <v>196</v>
      </c>
      <c r="G76" s="23" t="s">
        <v>46</v>
      </c>
      <c r="H76" s="24"/>
      <c r="I76" s="168">
        <f>I77</f>
        <v>3.52</v>
      </c>
      <c r="J76" s="168">
        <f t="shared" si="7"/>
        <v>3.52</v>
      </c>
      <c r="K76" s="168">
        <f t="shared" si="7"/>
        <v>3.52</v>
      </c>
    </row>
    <row r="77" spans="1:11" ht="16.5" customHeight="1" x14ac:dyDescent="0.2">
      <c r="B77" s="12"/>
      <c r="C77" s="13" t="s">
        <v>45</v>
      </c>
      <c r="D77" s="23"/>
      <c r="E77" s="23" t="s">
        <v>194</v>
      </c>
      <c r="F77" s="23" t="s">
        <v>196</v>
      </c>
      <c r="G77" s="23" t="s">
        <v>47</v>
      </c>
      <c r="H77" s="24"/>
      <c r="I77" s="168">
        <f>I78</f>
        <v>3.52</v>
      </c>
      <c r="J77" s="168">
        <f t="shared" si="7"/>
        <v>3.52</v>
      </c>
      <c r="K77" s="168">
        <f t="shared" si="7"/>
        <v>3.52</v>
      </c>
    </row>
    <row r="78" spans="1:11" ht="68.25" customHeight="1" x14ac:dyDescent="0.2">
      <c r="B78" s="12"/>
      <c r="C78" s="32" t="s">
        <v>93</v>
      </c>
      <c r="D78" s="23"/>
      <c r="E78" s="23" t="s">
        <v>194</v>
      </c>
      <c r="F78" s="23" t="s">
        <v>196</v>
      </c>
      <c r="G78" s="23" t="s">
        <v>60</v>
      </c>
      <c r="H78" s="23"/>
      <c r="I78" s="168">
        <f>I79</f>
        <v>3.52</v>
      </c>
      <c r="J78" s="168">
        <f t="shared" si="7"/>
        <v>3.52</v>
      </c>
      <c r="K78" s="168">
        <f t="shared" si="7"/>
        <v>3.52</v>
      </c>
    </row>
    <row r="79" spans="1:11" ht="24" customHeight="1" x14ac:dyDescent="0.2">
      <c r="B79" s="12"/>
      <c r="C79" s="26" t="s">
        <v>67</v>
      </c>
      <c r="D79" s="23"/>
      <c r="E79" s="23" t="s">
        <v>194</v>
      </c>
      <c r="F79" s="23" t="s">
        <v>196</v>
      </c>
      <c r="G79" s="23" t="s">
        <v>60</v>
      </c>
      <c r="H79" s="23" t="s">
        <v>70</v>
      </c>
      <c r="I79" s="168">
        <v>3.52</v>
      </c>
      <c r="J79" s="168">
        <v>3.52</v>
      </c>
      <c r="K79" s="168">
        <v>3.52</v>
      </c>
    </row>
    <row r="80" spans="1:11" s="2" customFormat="1" ht="18" customHeight="1" x14ac:dyDescent="0.2">
      <c r="A80" s="45"/>
      <c r="B80" s="12"/>
      <c r="C80" s="27" t="s">
        <v>16</v>
      </c>
      <c r="D80" s="20"/>
      <c r="E80" s="20" t="s">
        <v>189</v>
      </c>
      <c r="F80" s="20" t="s">
        <v>188</v>
      </c>
      <c r="G80" s="20" t="s">
        <v>8</v>
      </c>
      <c r="H80" s="20" t="s">
        <v>8</v>
      </c>
      <c r="I80" s="167">
        <f>I81+I94</f>
        <v>5931.6099400000003</v>
      </c>
      <c r="J80" s="167">
        <f>J81+J94</f>
        <v>16517.64458</v>
      </c>
      <c r="K80" s="167">
        <f>K81+K94</f>
        <v>4685</v>
      </c>
    </row>
    <row r="81" spans="1:13" s="2" customFormat="1" ht="15" customHeight="1" x14ac:dyDescent="0.2">
      <c r="A81" s="45"/>
      <c r="B81" s="12"/>
      <c r="C81" s="110" t="s">
        <v>17</v>
      </c>
      <c r="D81" s="20"/>
      <c r="E81" s="20" t="s">
        <v>189</v>
      </c>
      <c r="F81" s="20" t="s">
        <v>195</v>
      </c>
      <c r="G81" s="20"/>
      <c r="H81" s="20"/>
      <c r="I81" s="167">
        <f>I82</f>
        <v>3421.6099399999998</v>
      </c>
      <c r="J81" s="167">
        <f>J82</f>
        <v>14047.64458</v>
      </c>
      <c r="K81" s="167">
        <f>K82</f>
        <v>2215</v>
      </c>
    </row>
    <row r="82" spans="1:13" s="2" customFormat="1" ht="45.75" customHeight="1" x14ac:dyDescent="0.2">
      <c r="A82" s="45"/>
      <c r="B82" s="12"/>
      <c r="C82" s="27" t="s">
        <v>265</v>
      </c>
      <c r="D82" s="20"/>
      <c r="E82" s="20" t="s">
        <v>189</v>
      </c>
      <c r="F82" s="20" t="s">
        <v>195</v>
      </c>
      <c r="G82" s="20" t="s">
        <v>33</v>
      </c>
      <c r="H82" s="36"/>
      <c r="I82" s="172">
        <f>I83</f>
        <v>3421.6099399999998</v>
      </c>
      <c r="J82" s="172">
        <f>J83+J90</f>
        <v>14047.64458</v>
      </c>
      <c r="K82" s="172">
        <f>K83+K90</f>
        <v>2215</v>
      </c>
    </row>
    <row r="83" spans="1:13" s="2" customFormat="1" ht="15" x14ac:dyDescent="0.2">
      <c r="A83" s="45"/>
      <c r="B83" s="12"/>
      <c r="C83" s="156" t="s">
        <v>278</v>
      </c>
      <c r="D83" s="23"/>
      <c r="E83" s="23" t="s">
        <v>189</v>
      </c>
      <c r="F83" s="23" t="s">
        <v>195</v>
      </c>
      <c r="G83" s="23" t="s">
        <v>343</v>
      </c>
      <c r="H83" s="24"/>
      <c r="I83" s="168">
        <f>I84+I89</f>
        <v>3421.6099399999998</v>
      </c>
      <c r="J83" s="168">
        <f>J84+J89</f>
        <v>2099.3365699999999</v>
      </c>
      <c r="K83" s="168">
        <f>K84+K89</f>
        <v>2215</v>
      </c>
    </row>
    <row r="84" spans="1:13" s="2" customFormat="1" ht="81" customHeight="1" x14ac:dyDescent="0.2">
      <c r="A84" s="45"/>
      <c r="B84" s="12"/>
      <c r="C84" s="13" t="s">
        <v>344</v>
      </c>
      <c r="D84" s="23"/>
      <c r="E84" s="23" t="s">
        <v>189</v>
      </c>
      <c r="F84" s="23" t="s">
        <v>195</v>
      </c>
      <c r="G84" s="23" t="s">
        <v>345</v>
      </c>
      <c r="H84" s="24"/>
      <c r="I84" s="168">
        <f>I86</f>
        <v>2472.6099399999998</v>
      </c>
      <c r="J84" s="168">
        <f>J86</f>
        <v>1999.3365699999999</v>
      </c>
      <c r="K84" s="168">
        <f>K86</f>
        <v>2115</v>
      </c>
    </row>
    <row r="85" spans="1:13" s="2" customFormat="1" ht="30" customHeight="1" x14ac:dyDescent="0.2">
      <c r="A85" s="45"/>
      <c r="B85" s="12"/>
      <c r="C85" s="150" t="s">
        <v>357</v>
      </c>
      <c r="D85" s="149"/>
      <c r="E85" s="23" t="s">
        <v>189</v>
      </c>
      <c r="F85" s="23" t="s">
        <v>195</v>
      </c>
      <c r="G85" s="151" t="s">
        <v>346</v>
      </c>
      <c r="H85" s="24"/>
      <c r="I85" s="168">
        <f>I86</f>
        <v>2472.6099399999998</v>
      </c>
      <c r="J85" s="168">
        <f>J86</f>
        <v>1999.3365699999999</v>
      </c>
      <c r="K85" s="168">
        <f>K86</f>
        <v>2115</v>
      </c>
    </row>
    <row r="86" spans="1:13" s="2" customFormat="1" ht="27.7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346</v>
      </c>
      <c r="H86" s="23" t="s">
        <v>70</v>
      </c>
      <c r="I86" s="168">
        <v>2472.6099399999998</v>
      </c>
      <c r="J86" s="168">
        <v>1999.3365699999999</v>
      </c>
      <c r="K86" s="168">
        <v>2115</v>
      </c>
    </row>
    <row r="87" spans="1:13" s="2" customFormat="1" ht="27.75" customHeight="1" x14ac:dyDescent="0.2">
      <c r="A87" s="45"/>
      <c r="B87" s="12"/>
      <c r="C87" s="26" t="s">
        <v>347</v>
      </c>
      <c r="D87" s="23"/>
      <c r="E87" s="23" t="s">
        <v>189</v>
      </c>
      <c r="F87" s="23" t="s">
        <v>195</v>
      </c>
      <c r="G87" s="23" t="s">
        <v>348</v>
      </c>
      <c r="H87" s="23"/>
      <c r="I87" s="168">
        <f t="shared" ref="I87:K88" si="8">I88</f>
        <v>949</v>
      </c>
      <c r="J87" s="168">
        <f t="shared" si="8"/>
        <v>100</v>
      </c>
      <c r="K87" s="168">
        <f t="shared" si="8"/>
        <v>100</v>
      </c>
    </row>
    <row r="88" spans="1:13" s="2" customFormat="1" ht="27.75" customHeight="1" x14ac:dyDescent="0.2">
      <c r="A88" s="45"/>
      <c r="B88" s="12"/>
      <c r="C88" s="29" t="s">
        <v>126</v>
      </c>
      <c r="D88" s="23"/>
      <c r="E88" s="23" t="s">
        <v>189</v>
      </c>
      <c r="F88" s="23" t="s">
        <v>195</v>
      </c>
      <c r="G88" s="23" t="s">
        <v>349</v>
      </c>
      <c r="H88" s="23"/>
      <c r="I88" s="168">
        <f t="shared" si="8"/>
        <v>949</v>
      </c>
      <c r="J88" s="168">
        <f t="shared" si="8"/>
        <v>100</v>
      </c>
      <c r="K88" s="168">
        <f t="shared" si="8"/>
        <v>100</v>
      </c>
    </row>
    <row r="89" spans="1:13" s="2" customFormat="1" ht="27.75" customHeight="1" x14ac:dyDescent="0.2">
      <c r="A89" s="45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349</v>
      </c>
      <c r="H89" s="23" t="s">
        <v>70</v>
      </c>
      <c r="I89" s="168">
        <v>949</v>
      </c>
      <c r="J89" s="168">
        <v>100</v>
      </c>
      <c r="K89" s="168">
        <v>100</v>
      </c>
    </row>
    <row r="90" spans="1:13" s="2" customFormat="1" ht="20.25" customHeight="1" x14ac:dyDescent="0.2">
      <c r="A90" s="45"/>
      <c r="B90" s="12"/>
      <c r="C90" s="29" t="s">
        <v>304</v>
      </c>
      <c r="D90" s="23"/>
      <c r="E90" s="23" t="s">
        <v>189</v>
      </c>
      <c r="F90" s="23" t="s">
        <v>195</v>
      </c>
      <c r="G90" s="23" t="s">
        <v>351</v>
      </c>
      <c r="H90" s="23"/>
      <c r="I90" s="168">
        <f t="shared" ref="I90:K92" si="9">I91</f>
        <v>0</v>
      </c>
      <c r="J90" s="168">
        <f t="shared" si="9"/>
        <v>11948.308010000001</v>
      </c>
      <c r="K90" s="168">
        <f t="shared" si="9"/>
        <v>0</v>
      </c>
    </row>
    <row r="91" spans="1:13" s="2" customFormat="1" ht="27.75" customHeight="1" x14ac:dyDescent="0.2">
      <c r="A91" s="45"/>
      <c r="B91" s="12"/>
      <c r="C91" s="13" t="s">
        <v>350</v>
      </c>
      <c r="D91" s="23"/>
      <c r="E91" s="23" t="s">
        <v>189</v>
      </c>
      <c r="F91" s="23" t="s">
        <v>195</v>
      </c>
      <c r="G91" s="23" t="s">
        <v>352</v>
      </c>
      <c r="H91" s="23"/>
      <c r="I91" s="168">
        <f t="shared" si="9"/>
        <v>0</v>
      </c>
      <c r="J91" s="168">
        <f t="shared" si="9"/>
        <v>11948.308010000001</v>
      </c>
      <c r="K91" s="168">
        <f t="shared" si="9"/>
        <v>0</v>
      </c>
    </row>
    <row r="92" spans="1:13" s="2" customFormat="1" ht="56.25" customHeight="1" x14ac:dyDescent="0.2">
      <c r="A92" s="45"/>
      <c r="B92" s="12"/>
      <c r="C92" s="29" t="s">
        <v>233</v>
      </c>
      <c r="D92" s="23"/>
      <c r="E92" s="23" t="s">
        <v>189</v>
      </c>
      <c r="F92" s="23" t="s">
        <v>195</v>
      </c>
      <c r="G92" s="23" t="s">
        <v>353</v>
      </c>
      <c r="H92" s="23"/>
      <c r="I92" s="168">
        <f t="shared" si="9"/>
        <v>0</v>
      </c>
      <c r="J92" s="168">
        <f t="shared" si="9"/>
        <v>11948.308010000001</v>
      </c>
      <c r="K92" s="168">
        <f t="shared" si="9"/>
        <v>0</v>
      </c>
    </row>
    <row r="93" spans="1:13" s="2" customFormat="1" ht="27.75" customHeight="1" x14ac:dyDescent="0.2">
      <c r="A93" s="45"/>
      <c r="B93" s="12"/>
      <c r="C93" s="26" t="s">
        <v>67</v>
      </c>
      <c r="D93" s="23"/>
      <c r="E93" s="23" t="s">
        <v>189</v>
      </c>
      <c r="F93" s="23" t="s">
        <v>195</v>
      </c>
      <c r="G93" s="23" t="s">
        <v>234</v>
      </c>
      <c r="H93" s="23" t="s">
        <v>70</v>
      </c>
      <c r="I93" s="168">
        <v>0</v>
      </c>
      <c r="J93" s="168">
        <v>11948.308010000001</v>
      </c>
      <c r="K93" s="168">
        <v>0</v>
      </c>
      <c r="L93" s="146"/>
    </row>
    <row r="94" spans="1:13" s="2" customFormat="1" ht="25.5" customHeight="1" x14ac:dyDescent="0.2">
      <c r="A94" s="45"/>
      <c r="B94" s="12"/>
      <c r="C94" s="148" t="s">
        <v>18</v>
      </c>
      <c r="D94" s="20"/>
      <c r="E94" s="20" t="s">
        <v>189</v>
      </c>
      <c r="F94" s="20" t="s">
        <v>197</v>
      </c>
      <c r="G94" s="23"/>
      <c r="H94" s="24"/>
      <c r="I94" s="167">
        <f>I100+I99</f>
        <v>2510</v>
      </c>
      <c r="J94" s="167">
        <f>J100+J99</f>
        <v>2470</v>
      </c>
      <c r="K94" s="167">
        <f>K100+K99</f>
        <v>2470</v>
      </c>
      <c r="M94" s="146"/>
    </row>
    <row r="95" spans="1:13" s="2" customFormat="1" ht="51" customHeight="1" x14ac:dyDescent="0.2">
      <c r="A95" s="45"/>
      <c r="B95" s="12"/>
      <c r="C95" s="157" t="s">
        <v>266</v>
      </c>
      <c r="D95" s="20"/>
      <c r="E95" s="20" t="s">
        <v>189</v>
      </c>
      <c r="F95" s="20" t="s">
        <v>197</v>
      </c>
      <c r="G95" s="158" t="s">
        <v>134</v>
      </c>
      <c r="H95" s="24"/>
      <c r="I95" s="167">
        <f>I96</f>
        <v>20</v>
      </c>
      <c r="J95" s="167">
        <f t="shared" ref="J95:K98" si="10">J96</f>
        <v>20</v>
      </c>
      <c r="K95" s="167">
        <f t="shared" si="10"/>
        <v>20</v>
      </c>
    </row>
    <row r="96" spans="1:13" s="2" customFormat="1" ht="23.25" customHeight="1" x14ac:dyDescent="0.2">
      <c r="A96" s="45"/>
      <c r="B96" s="12"/>
      <c r="C96" s="156" t="s">
        <v>278</v>
      </c>
      <c r="D96" s="20"/>
      <c r="E96" s="23" t="s">
        <v>189</v>
      </c>
      <c r="F96" s="23" t="s">
        <v>197</v>
      </c>
      <c r="G96" s="159" t="s">
        <v>276</v>
      </c>
      <c r="H96" s="24"/>
      <c r="I96" s="168">
        <f>I98</f>
        <v>20</v>
      </c>
      <c r="J96" s="168">
        <f>J98</f>
        <v>20</v>
      </c>
      <c r="K96" s="168">
        <f>K98</f>
        <v>20</v>
      </c>
    </row>
    <row r="97" spans="1:11" s="2" customFormat="1" ht="41.25" customHeight="1" x14ac:dyDescent="0.2">
      <c r="A97" s="45"/>
      <c r="B97" s="12"/>
      <c r="C97" s="160" t="s">
        <v>279</v>
      </c>
      <c r="D97" s="20"/>
      <c r="E97" s="23"/>
      <c r="F97" s="23"/>
      <c r="G97" s="159" t="s">
        <v>280</v>
      </c>
      <c r="H97" s="24"/>
      <c r="I97" s="168">
        <f>I98</f>
        <v>20</v>
      </c>
      <c r="J97" s="168">
        <f>J98</f>
        <v>20</v>
      </c>
      <c r="K97" s="168">
        <f>K98</f>
        <v>20</v>
      </c>
    </row>
    <row r="98" spans="1:11" s="2" customFormat="1" ht="58.5" customHeight="1" x14ac:dyDescent="0.2">
      <c r="A98" s="45"/>
      <c r="B98" s="12"/>
      <c r="C98" s="161" t="s">
        <v>132</v>
      </c>
      <c r="D98" s="20"/>
      <c r="E98" s="23" t="s">
        <v>189</v>
      </c>
      <c r="F98" s="23" t="s">
        <v>197</v>
      </c>
      <c r="G98" s="159" t="s">
        <v>277</v>
      </c>
      <c r="H98" s="24"/>
      <c r="I98" s="168">
        <f>I99</f>
        <v>20</v>
      </c>
      <c r="J98" s="168">
        <f t="shared" si="10"/>
        <v>20</v>
      </c>
      <c r="K98" s="168">
        <f t="shared" si="10"/>
        <v>20</v>
      </c>
    </row>
    <row r="99" spans="1:11" s="2" customFormat="1" ht="27.75" customHeight="1" x14ac:dyDescent="0.2">
      <c r="A99" s="45"/>
      <c r="B99" s="12"/>
      <c r="C99" s="162" t="s">
        <v>133</v>
      </c>
      <c r="D99" s="20"/>
      <c r="E99" s="23" t="s">
        <v>189</v>
      </c>
      <c r="F99" s="23" t="s">
        <v>197</v>
      </c>
      <c r="G99" s="159" t="s">
        <v>277</v>
      </c>
      <c r="H99" s="24">
        <v>630</v>
      </c>
      <c r="I99" s="168">
        <v>20</v>
      </c>
      <c r="J99" s="168">
        <v>20</v>
      </c>
      <c r="K99" s="168">
        <v>20</v>
      </c>
    </row>
    <row r="100" spans="1:11" s="2" customFormat="1" ht="42.75" customHeight="1" x14ac:dyDescent="0.2">
      <c r="A100" s="45"/>
      <c r="B100" s="12"/>
      <c r="C100" s="19" t="s">
        <v>78</v>
      </c>
      <c r="D100" s="23"/>
      <c r="E100" s="20" t="s">
        <v>189</v>
      </c>
      <c r="F100" s="20" t="s">
        <v>197</v>
      </c>
      <c r="G100" s="20" t="s">
        <v>28</v>
      </c>
      <c r="H100" s="20"/>
      <c r="I100" s="167">
        <f t="shared" ref="I100:K101" si="11">I101</f>
        <v>2490</v>
      </c>
      <c r="J100" s="167">
        <f t="shared" si="11"/>
        <v>2450</v>
      </c>
      <c r="K100" s="167">
        <f t="shared" si="11"/>
        <v>2450</v>
      </c>
    </row>
    <row r="101" spans="1:11" s="2" customFormat="1" ht="18" customHeight="1" x14ac:dyDescent="0.2">
      <c r="A101" s="45"/>
      <c r="B101" s="12"/>
      <c r="C101" s="13" t="s">
        <v>45</v>
      </c>
      <c r="D101" s="23"/>
      <c r="E101" s="23" t="s">
        <v>189</v>
      </c>
      <c r="F101" s="23" t="s">
        <v>197</v>
      </c>
      <c r="G101" s="23" t="s">
        <v>41</v>
      </c>
      <c r="H101" s="24"/>
      <c r="I101" s="168">
        <f t="shared" si="11"/>
        <v>2490</v>
      </c>
      <c r="J101" s="168">
        <f t="shared" si="11"/>
        <v>2450</v>
      </c>
      <c r="K101" s="168">
        <f t="shared" si="11"/>
        <v>2450</v>
      </c>
    </row>
    <row r="102" spans="1:11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48</v>
      </c>
      <c r="H102" s="24"/>
      <c r="I102" s="168">
        <f>I104+I106+I108</f>
        <v>2490</v>
      </c>
      <c r="J102" s="168">
        <f>J104+J106+J108</f>
        <v>2450</v>
      </c>
      <c r="K102" s="168">
        <f>K104+K106+K108</f>
        <v>2450</v>
      </c>
    </row>
    <row r="103" spans="1:11" s="2" customFormat="1" ht="24" customHeight="1" x14ac:dyDescent="0.2">
      <c r="A103" s="45"/>
      <c r="B103" s="12"/>
      <c r="C103" s="29" t="s">
        <v>217</v>
      </c>
      <c r="D103" s="23"/>
      <c r="E103" s="23" t="s">
        <v>189</v>
      </c>
      <c r="F103" s="23" t="s">
        <v>197</v>
      </c>
      <c r="G103" s="23" t="s">
        <v>158</v>
      </c>
      <c r="H103" s="20"/>
      <c r="I103" s="168">
        <f>I104</f>
        <v>1590</v>
      </c>
      <c r="J103" s="168">
        <f>J104</f>
        <v>1100</v>
      </c>
      <c r="K103" s="168">
        <f>K104</f>
        <v>1100</v>
      </c>
    </row>
    <row r="104" spans="1:11" s="2" customFormat="1" ht="24" customHeight="1" x14ac:dyDescent="0.2">
      <c r="A104" s="45"/>
      <c r="B104" s="12"/>
      <c r="C104" s="26" t="s">
        <v>67</v>
      </c>
      <c r="D104" s="23"/>
      <c r="E104" s="23" t="s">
        <v>189</v>
      </c>
      <c r="F104" s="23" t="s">
        <v>197</v>
      </c>
      <c r="G104" s="23" t="s">
        <v>158</v>
      </c>
      <c r="H104" s="23" t="s">
        <v>70</v>
      </c>
      <c r="I104" s="168">
        <v>1590</v>
      </c>
      <c r="J104" s="168">
        <v>1100</v>
      </c>
      <c r="K104" s="168">
        <v>1100</v>
      </c>
    </row>
    <row r="105" spans="1:11" s="2" customFormat="1" ht="24" customHeight="1" x14ac:dyDescent="0.2">
      <c r="A105" s="45"/>
      <c r="B105" s="12"/>
      <c r="C105" s="29" t="s">
        <v>96</v>
      </c>
      <c r="D105" s="23"/>
      <c r="E105" s="23" t="s">
        <v>189</v>
      </c>
      <c r="F105" s="23" t="s">
        <v>197</v>
      </c>
      <c r="G105" s="23" t="s">
        <v>49</v>
      </c>
      <c r="H105" s="23"/>
      <c r="I105" s="168">
        <f>I106</f>
        <v>100</v>
      </c>
      <c r="J105" s="168">
        <f>J106</f>
        <v>100</v>
      </c>
      <c r="K105" s="168">
        <f>K106</f>
        <v>100</v>
      </c>
    </row>
    <row r="106" spans="1:11" s="2" customFormat="1" ht="30.75" customHeight="1" x14ac:dyDescent="0.2">
      <c r="A106" s="45"/>
      <c r="B106" s="12"/>
      <c r="C106" s="26" t="s">
        <v>67</v>
      </c>
      <c r="D106" s="23"/>
      <c r="E106" s="23" t="s">
        <v>189</v>
      </c>
      <c r="F106" s="23" t="s">
        <v>197</v>
      </c>
      <c r="G106" s="23" t="s">
        <v>49</v>
      </c>
      <c r="H106" s="23" t="s">
        <v>70</v>
      </c>
      <c r="I106" s="168">
        <v>100</v>
      </c>
      <c r="J106" s="168">
        <v>100</v>
      </c>
      <c r="K106" s="168">
        <v>100</v>
      </c>
    </row>
    <row r="107" spans="1:11" s="2" customFormat="1" ht="27.75" customHeight="1" x14ac:dyDescent="0.2">
      <c r="A107" s="45"/>
      <c r="B107" s="12"/>
      <c r="C107" s="29" t="s">
        <v>171</v>
      </c>
      <c r="D107" s="23"/>
      <c r="E107" s="23" t="s">
        <v>189</v>
      </c>
      <c r="F107" s="23" t="s">
        <v>197</v>
      </c>
      <c r="G107" s="23" t="s">
        <v>172</v>
      </c>
      <c r="H107" s="23"/>
      <c r="I107" s="168">
        <f>I108</f>
        <v>800</v>
      </c>
      <c r="J107" s="168">
        <f>J108</f>
        <v>1250</v>
      </c>
      <c r="K107" s="168">
        <f>K108</f>
        <v>1250</v>
      </c>
    </row>
    <row r="108" spans="1:11" s="2" customFormat="1" ht="24" customHeight="1" x14ac:dyDescent="0.2">
      <c r="A108" s="45"/>
      <c r="B108" s="12"/>
      <c r="C108" s="26" t="s">
        <v>67</v>
      </c>
      <c r="D108" s="23"/>
      <c r="E108" s="23" t="s">
        <v>189</v>
      </c>
      <c r="F108" s="23" t="s">
        <v>197</v>
      </c>
      <c r="G108" s="23" t="s">
        <v>172</v>
      </c>
      <c r="H108" s="23" t="s">
        <v>70</v>
      </c>
      <c r="I108" s="168">
        <v>800</v>
      </c>
      <c r="J108" s="168">
        <v>1250</v>
      </c>
      <c r="K108" s="168">
        <v>1250</v>
      </c>
    </row>
    <row r="109" spans="1:11" s="2" customFormat="1" ht="24" customHeight="1" x14ac:dyDescent="0.2">
      <c r="A109" s="45"/>
      <c r="B109" s="12"/>
      <c r="C109" s="27" t="s">
        <v>19</v>
      </c>
      <c r="D109" s="20"/>
      <c r="E109" s="20" t="s">
        <v>198</v>
      </c>
      <c r="F109" s="20" t="s">
        <v>188</v>
      </c>
      <c r="G109" s="23"/>
      <c r="H109" s="23"/>
      <c r="I109" s="167">
        <f>I110+I134+I140</f>
        <v>133919.45995000002</v>
      </c>
      <c r="J109" s="167">
        <f>J110+J134+J140</f>
        <v>60513.449489999999</v>
      </c>
      <c r="K109" s="167">
        <f>K110+K134+K140</f>
        <v>26061.453000000001</v>
      </c>
    </row>
    <row r="110" spans="1:11" ht="24" customHeight="1" x14ac:dyDescent="0.2">
      <c r="B110" s="12"/>
      <c r="C110" s="27" t="s">
        <v>20</v>
      </c>
      <c r="D110" s="20"/>
      <c r="E110" s="20" t="s">
        <v>198</v>
      </c>
      <c r="F110" s="20" t="s">
        <v>187</v>
      </c>
      <c r="G110" s="23"/>
      <c r="H110" s="23"/>
      <c r="I110" s="167">
        <f>I126+I111</f>
        <v>84814.713010000007</v>
      </c>
      <c r="J110" s="167">
        <f>J126+J111</f>
        <v>38942.488489999996</v>
      </c>
      <c r="K110" s="167">
        <f>K126+K111</f>
        <v>1537</v>
      </c>
    </row>
    <row r="111" spans="1:11" ht="58.5" customHeight="1" x14ac:dyDescent="0.2">
      <c r="B111" s="12"/>
      <c r="C111" s="27" t="s">
        <v>267</v>
      </c>
      <c r="D111" s="20"/>
      <c r="E111" s="20" t="s">
        <v>198</v>
      </c>
      <c r="F111" s="20" t="s">
        <v>187</v>
      </c>
      <c r="G111" s="23" t="s">
        <v>245</v>
      </c>
      <c r="H111" s="23"/>
      <c r="I111" s="167">
        <f>I112+I122</f>
        <v>83232.713010000007</v>
      </c>
      <c r="J111" s="167">
        <f>J113</f>
        <v>37405.488489999996</v>
      </c>
      <c r="K111" s="167">
        <f>K113</f>
        <v>0</v>
      </c>
    </row>
    <row r="112" spans="1:11" ht="26.25" customHeight="1" x14ac:dyDescent="0.2">
      <c r="B112" s="12"/>
      <c r="C112" s="29" t="s">
        <v>281</v>
      </c>
      <c r="D112" s="20"/>
      <c r="E112" s="20" t="s">
        <v>198</v>
      </c>
      <c r="F112" s="20" t="s">
        <v>187</v>
      </c>
      <c r="G112" s="23" t="s">
        <v>282</v>
      </c>
      <c r="H112" s="23"/>
      <c r="I112" s="168">
        <f>I113</f>
        <v>72735.59994</v>
      </c>
      <c r="J112" s="168">
        <f>J113</f>
        <v>37405.488489999996</v>
      </c>
      <c r="K112" s="168">
        <f>K113</f>
        <v>0</v>
      </c>
    </row>
    <row r="113" spans="2:12" ht="45.75" customHeight="1" x14ac:dyDescent="0.2">
      <c r="B113" s="12"/>
      <c r="C113" s="13" t="s">
        <v>341</v>
      </c>
      <c r="D113" s="20"/>
      <c r="E113" s="23" t="s">
        <v>198</v>
      </c>
      <c r="F113" s="23" t="s">
        <v>187</v>
      </c>
      <c r="G113" s="23" t="s">
        <v>283</v>
      </c>
      <c r="H113" s="23"/>
      <c r="I113" s="168">
        <f>I114+I119</f>
        <v>72735.59994</v>
      </c>
      <c r="J113" s="168">
        <f>J115+J118+J120</f>
        <v>37405.488489999996</v>
      </c>
      <c r="K113" s="168">
        <f>K115+K118+K120</f>
        <v>0</v>
      </c>
    </row>
    <row r="114" spans="2:12" ht="39.75" customHeight="1" x14ac:dyDescent="0.2">
      <c r="B114" s="12"/>
      <c r="C114" s="29" t="s">
        <v>238</v>
      </c>
      <c r="D114" s="23"/>
      <c r="E114" s="23" t="s">
        <v>198</v>
      </c>
      <c r="F114" s="23" t="s">
        <v>187</v>
      </c>
      <c r="G114" s="23" t="s">
        <v>284</v>
      </c>
      <c r="H114" s="23"/>
      <c r="I114" s="168">
        <f>I115+I116</f>
        <v>72015.445489999998</v>
      </c>
      <c r="J114" s="168">
        <f>J115</f>
        <v>0</v>
      </c>
      <c r="K114" s="168">
        <f>K115</f>
        <v>0</v>
      </c>
    </row>
    <row r="115" spans="2:12" ht="18.75" customHeight="1" x14ac:dyDescent="0.2">
      <c r="B115" s="12"/>
      <c r="C115" s="29" t="s">
        <v>144</v>
      </c>
      <c r="D115" s="23"/>
      <c r="E115" s="23" t="s">
        <v>198</v>
      </c>
      <c r="F115" s="23" t="s">
        <v>187</v>
      </c>
      <c r="G115" s="23" t="s">
        <v>284</v>
      </c>
      <c r="H115" s="23" t="s">
        <v>240</v>
      </c>
      <c r="I115" s="168">
        <v>62121.653409999999</v>
      </c>
      <c r="J115" s="168">
        <v>0</v>
      </c>
      <c r="K115" s="168">
        <v>0</v>
      </c>
    </row>
    <row r="116" spans="2:12" ht="18.75" customHeight="1" x14ac:dyDescent="0.2">
      <c r="B116" s="12"/>
      <c r="C116" s="26" t="s">
        <v>68</v>
      </c>
      <c r="D116" s="23"/>
      <c r="E116" s="23" t="s">
        <v>198</v>
      </c>
      <c r="F116" s="23" t="s">
        <v>187</v>
      </c>
      <c r="G116" s="23" t="s">
        <v>284</v>
      </c>
      <c r="H116" s="23" t="s">
        <v>72</v>
      </c>
      <c r="I116" s="168">
        <v>9893.7920799999993</v>
      </c>
      <c r="J116" s="168"/>
      <c r="K116" s="168"/>
      <c r="L116" s="182"/>
    </row>
    <row r="117" spans="2:12" ht="39.75" customHeight="1" x14ac:dyDescent="0.2">
      <c r="B117" s="12"/>
      <c r="C117" s="29" t="s">
        <v>241</v>
      </c>
      <c r="D117" s="23"/>
      <c r="E117" s="23" t="s">
        <v>198</v>
      </c>
      <c r="F117" s="23" t="s">
        <v>187</v>
      </c>
      <c r="G117" s="23" t="s">
        <v>285</v>
      </c>
      <c r="H117" s="23"/>
      <c r="I117" s="168">
        <v>0</v>
      </c>
      <c r="J117" s="168">
        <f>J118</f>
        <v>36683.451789999999</v>
      </c>
      <c r="K117" s="168">
        <f>K118</f>
        <v>0</v>
      </c>
    </row>
    <row r="118" spans="2:12" ht="18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285</v>
      </c>
      <c r="H118" s="23" t="s">
        <v>240</v>
      </c>
      <c r="I118" s="168">
        <v>0</v>
      </c>
      <c r="J118" s="168">
        <v>36683.451789999999</v>
      </c>
      <c r="K118" s="168">
        <v>0</v>
      </c>
    </row>
    <row r="119" spans="2:12" ht="34.5" customHeight="1" x14ac:dyDescent="0.2">
      <c r="B119" s="12"/>
      <c r="C119" s="29" t="s">
        <v>243</v>
      </c>
      <c r="D119" s="23"/>
      <c r="E119" s="23" t="s">
        <v>198</v>
      </c>
      <c r="F119" s="23" t="s">
        <v>187</v>
      </c>
      <c r="G119" s="23" t="s">
        <v>286</v>
      </c>
      <c r="H119" s="23"/>
      <c r="I119" s="168">
        <f>I120+I121</f>
        <v>720.15445</v>
      </c>
      <c r="J119" s="168">
        <f>J120</f>
        <v>722.0367</v>
      </c>
      <c r="K119" s="168">
        <f>K120</f>
        <v>0</v>
      </c>
    </row>
    <row r="120" spans="2:12" ht="18" customHeight="1" x14ac:dyDescent="0.2">
      <c r="B120" s="12"/>
      <c r="C120" s="29" t="s">
        <v>144</v>
      </c>
      <c r="D120" s="23"/>
      <c r="E120" s="23" t="s">
        <v>198</v>
      </c>
      <c r="F120" s="23" t="s">
        <v>187</v>
      </c>
      <c r="G120" s="23" t="s">
        <v>286</v>
      </c>
      <c r="H120" s="23" t="s">
        <v>240</v>
      </c>
      <c r="I120" s="168">
        <v>621.21653000000003</v>
      </c>
      <c r="J120" s="168">
        <v>722.0367</v>
      </c>
      <c r="K120" s="168">
        <v>0</v>
      </c>
      <c r="L120" s="182"/>
    </row>
    <row r="121" spans="2:12" ht="18" customHeight="1" x14ac:dyDescent="0.2">
      <c r="B121" s="12"/>
      <c r="C121" s="26" t="s">
        <v>68</v>
      </c>
      <c r="D121" s="23"/>
      <c r="E121" s="23" t="s">
        <v>198</v>
      </c>
      <c r="F121" s="23" t="s">
        <v>187</v>
      </c>
      <c r="G121" s="23" t="s">
        <v>286</v>
      </c>
      <c r="H121" s="23" t="s">
        <v>72</v>
      </c>
      <c r="I121" s="168">
        <v>98.937920000000005</v>
      </c>
      <c r="J121" s="168">
        <v>0</v>
      </c>
      <c r="K121" s="168">
        <v>0</v>
      </c>
      <c r="L121" s="182"/>
    </row>
    <row r="122" spans="2:12" ht="18" customHeight="1" x14ac:dyDescent="0.2">
      <c r="B122" s="12"/>
      <c r="C122" s="29" t="s">
        <v>287</v>
      </c>
      <c r="D122" s="23"/>
      <c r="E122" s="23" t="s">
        <v>198</v>
      </c>
      <c r="F122" s="23" t="s">
        <v>187</v>
      </c>
      <c r="G122" s="23" t="s">
        <v>361</v>
      </c>
      <c r="H122" s="23"/>
      <c r="I122" s="168">
        <f>I123</f>
        <v>10497.113069999999</v>
      </c>
      <c r="J122" s="168">
        <f xml:space="preserve"> J123</f>
        <v>0</v>
      </c>
      <c r="K122" s="168">
        <f>K123</f>
        <v>0</v>
      </c>
    </row>
    <row r="123" spans="2:12" ht="39" customHeight="1" x14ac:dyDescent="0.2">
      <c r="B123" s="12"/>
      <c r="C123" s="13" t="s">
        <v>360</v>
      </c>
      <c r="D123" s="23"/>
      <c r="E123" s="23" t="s">
        <v>198</v>
      </c>
      <c r="F123" s="23" t="s">
        <v>187</v>
      </c>
      <c r="G123" s="23" t="s">
        <v>362</v>
      </c>
      <c r="H123" s="23"/>
      <c r="I123" s="168">
        <f>I124</f>
        <v>10497.113069999999</v>
      </c>
      <c r="J123" s="168">
        <v>0</v>
      </c>
      <c r="K123" s="168">
        <v>0</v>
      </c>
    </row>
    <row r="124" spans="2:12" ht="32.25" customHeight="1" x14ac:dyDescent="0.2">
      <c r="B124" s="12"/>
      <c r="C124" s="29" t="s">
        <v>364</v>
      </c>
      <c r="D124" s="23"/>
      <c r="E124" s="23" t="s">
        <v>198</v>
      </c>
      <c r="F124" s="23" t="s">
        <v>187</v>
      </c>
      <c r="G124" s="23" t="s">
        <v>363</v>
      </c>
      <c r="H124" s="23"/>
      <c r="I124" s="168">
        <f>I125</f>
        <v>10497.113069999999</v>
      </c>
      <c r="J124" s="168">
        <f xml:space="preserve"> J125</f>
        <v>0</v>
      </c>
      <c r="K124" s="168">
        <f>K125</f>
        <v>0</v>
      </c>
    </row>
    <row r="125" spans="2:12" ht="15" customHeight="1" x14ac:dyDescent="0.2">
      <c r="B125" s="12"/>
      <c r="C125" s="29" t="s">
        <v>144</v>
      </c>
      <c r="D125" s="23"/>
      <c r="E125" s="23" t="s">
        <v>198</v>
      </c>
      <c r="F125" s="23" t="s">
        <v>187</v>
      </c>
      <c r="G125" s="23" t="s">
        <v>363</v>
      </c>
      <c r="H125" s="23" t="s">
        <v>240</v>
      </c>
      <c r="I125" s="168">
        <v>10497.113069999999</v>
      </c>
      <c r="J125" s="168">
        <v>0</v>
      </c>
      <c r="K125" s="168">
        <v>0</v>
      </c>
    </row>
    <row r="126" spans="2:12" ht="38.25" x14ac:dyDescent="0.2">
      <c r="B126" s="12"/>
      <c r="C126" s="19" t="s">
        <v>78</v>
      </c>
      <c r="D126" s="23"/>
      <c r="E126" s="20" t="s">
        <v>198</v>
      </c>
      <c r="F126" s="20" t="s">
        <v>187</v>
      </c>
      <c r="G126" s="20" t="s">
        <v>31</v>
      </c>
      <c r="H126" s="20"/>
      <c r="I126" s="168">
        <f>I127</f>
        <v>1582</v>
      </c>
      <c r="J126" s="168">
        <f t="shared" ref="J126:K127" si="12">J127</f>
        <v>1537</v>
      </c>
      <c r="K126" s="168">
        <f t="shared" si="12"/>
        <v>1537</v>
      </c>
    </row>
    <row r="127" spans="2:12" ht="15" x14ac:dyDescent="0.2">
      <c r="B127" s="12"/>
      <c r="C127" s="13" t="s">
        <v>45</v>
      </c>
      <c r="D127" s="23"/>
      <c r="E127" s="23" t="s">
        <v>198</v>
      </c>
      <c r="F127" s="23" t="s">
        <v>187</v>
      </c>
      <c r="G127" s="23" t="s">
        <v>41</v>
      </c>
      <c r="H127" s="24"/>
      <c r="I127" s="168">
        <f>I128</f>
        <v>1582</v>
      </c>
      <c r="J127" s="168">
        <f t="shared" si="12"/>
        <v>1537</v>
      </c>
      <c r="K127" s="168">
        <f t="shared" si="12"/>
        <v>1537</v>
      </c>
    </row>
    <row r="128" spans="2:12" ht="23.25" customHeight="1" x14ac:dyDescent="0.2">
      <c r="B128" s="12"/>
      <c r="C128" s="13" t="s">
        <v>45</v>
      </c>
      <c r="D128" s="23"/>
      <c r="E128" s="23" t="s">
        <v>198</v>
      </c>
      <c r="F128" s="23" t="s">
        <v>187</v>
      </c>
      <c r="G128" s="23" t="s">
        <v>48</v>
      </c>
      <c r="H128" s="24"/>
      <c r="I128" s="168">
        <f>I129+I132</f>
        <v>1582</v>
      </c>
      <c r="J128" s="168">
        <f>J129</f>
        <v>1537</v>
      </c>
      <c r="K128" s="168">
        <f>K129</f>
        <v>1537</v>
      </c>
    </row>
    <row r="129" spans="1:12" ht="20.25" customHeight="1" x14ac:dyDescent="0.2">
      <c r="B129" s="12"/>
      <c r="C129" s="37" t="s">
        <v>105</v>
      </c>
      <c r="D129" s="23"/>
      <c r="E129" s="23" t="s">
        <v>198</v>
      </c>
      <c r="F129" s="23" t="s">
        <v>187</v>
      </c>
      <c r="G129" s="23" t="s">
        <v>50</v>
      </c>
      <c r="H129" s="38"/>
      <c r="I129" s="168">
        <f>I130+I131</f>
        <v>730</v>
      </c>
      <c r="J129" s="168">
        <f>J130+J132</f>
        <v>1537</v>
      </c>
      <c r="K129" s="168">
        <f>K130+K132</f>
        <v>1537</v>
      </c>
    </row>
    <row r="130" spans="1:12" ht="26.25" customHeight="1" x14ac:dyDescent="0.2">
      <c r="B130" s="12"/>
      <c r="C130" s="26" t="s">
        <v>67</v>
      </c>
      <c r="D130" s="23"/>
      <c r="E130" s="23" t="s">
        <v>198</v>
      </c>
      <c r="F130" s="23" t="s">
        <v>187</v>
      </c>
      <c r="G130" s="23" t="s">
        <v>50</v>
      </c>
      <c r="H130" s="23" t="s">
        <v>70</v>
      </c>
      <c r="I130" s="168">
        <v>660</v>
      </c>
      <c r="J130" s="168">
        <v>730</v>
      </c>
      <c r="K130" s="168">
        <v>730</v>
      </c>
    </row>
    <row r="131" spans="1:12" ht="20.25" customHeight="1" x14ac:dyDescent="0.2">
      <c r="B131" s="12"/>
      <c r="C131" s="26" t="s">
        <v>68</v>
      </c>
      <c r="D131" s="23"/>
      <c r="E131" s="23" t="s">
        <v>198</v>
      </c>
      <c r="F131" s="23" t="s">
        <v>187</v>
      </c>
      <c r="G131" s="23" t="s">
        <v>50</v>
      </c>
      <c r="H131" s="23" t="s">
        <v>72</v>
      </c>
      <c r="I131" s="168">
        <v>70</v>
      </c>
      <c r="J131" s="168">
        <v>0</v>
      </c>
      <c r="K131" s="168">
        <v>0</v>
      </c>
    </row>
    <row r="132" spans="1:12" ht="34.5" customHeight="1" x14ac:dyDescent="0.2">
      <c r="B132" s="12"/>
      <c r="C132" s="29" t="s">
        <v>97</v>
      </c>
      <c r="D132" s="23"/>
      <c r="E132" s="23" t="s">
        <v>198</v>
      </c>
      <c r="F132" s="23" t="s">
        <v>187</v>
      </c>
      <c r="G132" s="39" t="s">
        <v>51</v>
      </c>
      <c r="H132" s="40"/>
      <c r="I132" s="168">
        <f>I133</f>
        <v>852</v>
      </c>
      <c r="J132" s="168">
        <f>J133</f>
        <v>807</v>
      </c>
      <c r="K132" s="168">
        <f>K133</f>
        <v>807</v>
      </c>
    </row>
    <row r="133" spans="1:12" ht="29.25" customHeight="1" x14ac:dyDescent="0.2">
      <c r="B133" s="12"/>
      <c r="C133" s="26" t="s">
        <v>67</v>
      </c>
      <c r="D133" s="23"/>
      <c r="E133" s="23" t="s">
        <v>198</v>
      </c>
      <c r="F133" s="23" t="s">
        <v>187</v>
      </c>
      <c r="G133" s="39" t="s">
        <v>51</v>
      </c>
      <c r="H133" s="23" t="s">
        <v>70</v>
      </c>
      <c r="I133" s="168">
        <v>852</v>
      </c>
      <c r="J133" s="168">
        <v>807</v>
      </c>
      <c r="K133" s="168">
        <v>807</v>
      </c>
      <c r="L133" s="144"/>
    </row>
    <row r="134" spans="1:12" ht="14.25" x14ac:dyDescent="0.2">
      <c r="B134" s="12"/>
      <c r="C134" s="27" t="s">
        <v>21</v>
      </c>
      <c r="D134" s="20"/>
      <c r="E134" s="20" t="s">
        <v>198</v>
      </c>
      <c r="F134" s="20" t="s">
        <v>193</v>
      </c>
      <c r="G134" s="23"/>
      <c r="H134" s="23"/>
      <c r="I134" s="167">
        <f t="shared" ref="I134:K135" si="13">I135</f>
        <v>1800</v>
      </c>
      <c r="J134" s="167">
        <f t="shared" si="13"/>
        <v>1500</v>
      </c>
      <c r="K134" s="167">
        <f t="shared" si="13"/>
        <v>1500</v>
      </c>
    </row>
    <row r="135" spans="1:12" ht="42.75" customHeight="1" x14ac:dyDescent="0.2">
      <c r="B135" s="12"/>
      <c r="C135" s="19" t="s">
        <v>78</v>
      </c>
      <c r="D135" s="20"/>
      <c r="E135" s="20" t="s">
        <v>198</v>
      </c>
      <c r="F135" s="20" t="s">
        <v>193</v>
      </c>
      <c r="G135" s="20" t="s">
        <v>31</v>
      </c>
      <c r="H135" s="20"/>
      <c r="I135" s="173">
        <f t="shared" si="13"/>
        <v>1800</v>
      </c>
      <c r="J135" s="173">
        <f t="shared" si="13"/>
        <v>1500</v>
      </c>
      <c r="K135" s="173">
        <f t="shared" si="13"/>
        <v>1500</v>
      </c>
    </row>
    <row r="136" spans="1:12" ht="21.75" customHeight="1" x14ac:dyDescent="0.2">
      <c r="A136" s="46"/>
      <c r="B136" s="81"/>
      <c r="C136" s="13" t="s">
        <v>45</v>
      </c>
      <c r="D136" s="23"/>
      <c r="E136" s="23" t="s">
        <v>198</v>
      </c>
      <c r="F136" s="23" t="s">
        <v>193</v>
      </c>
      <c r="G136" s="23" t="s">
        <v>41</v>
      </c>
      <c r="H136" s="23"/>
      <c r="I136" s="168">
        <f>I139</f>
        <v>1800</v>
      </c>
      <c r="J136" s="168">
        <f>J139</f>
        <v>1500</v>
      </c>
      <c r="K136" s="168">
        <f>K139</f>
        <v>1500</v>
      </c>
    </row>
    <row r="137" spans="1:12" ht="21" customHeight="1" x14ac:dyDescent="0.2">
      <c r="A137" s="78"/>
      <c r="B137" s="145"/>
      <c r="C137" s="13" t="s">
        <v>45</v>
      </c>
      <c r="D137" s="23"/>
      <c r="E137" s="23" t="s">
        <v>198</v>
      </c>
      <c r="F137" s="23" t="s">
        <v>193</v>
      </c>
      <c r="G137" s="23" t="s">
        <v>48</v>
      </c>
      <c r="H137" s="23"/>
      <c r="I137" s="168">
        <f t="shared" ref="I137:K138" si="14">I138</f>
        <v>1800</v>
      </c>
      <c r="J137" s="168">
        <f t="shared" si="14"/>
        <v>1500</v>
      </c>
      <c r="K137" s="168">
        <f t="shared" si="14"/>
        <v>1500</v>
      </c>
    </row>
    <row r="138" spans="1:12" ht="27" customHeight="1" x14ac:dyDescent="0.2">
      <c r="A138" s="78"/>
      <c r="B138" s="81"/>
      <c r="C138" s="79" t="s">
        <v>203</v>
      </c>
      <c r="D138" s="23"/>
      <c r="E138" s="23" t="s">
        <v>198</v>
      </c>
      <c r="F138" s="23" t="s">
        <v>193</v>
      </c>
      <c r="G138" s="23" t="s">
        <v>204</v>
      </c>
      <c r="H138" s="23"/>
      <c r="I138" s="168">
        <f t="shared" si="14"/>
        <v>1800</v>
      </c>
      <c r="J138" s="168">
        <f t="shared" si="14"/>
        <v>1500</v>
      </c>
      <c r="K138" s="168">
        <f t="shared" si="14"/>
        <v>1500</v>
      </c>
    </row>
    <row r="139" spans="1:12" ht="28.5" customHeight="1" x14ac:dyDescent="0.2">
      <c r="A139" s="78"/>
      <c r="B139" s="81"/>
      <c r="C139" s="26" t="s">
        <v>67</v>
      </c>
      <c r="D139" s="23"/>
      <c r="E139" s="23" t="s">
        <v>198</v>
      </c>
      <c r="F139" s="23" t="s">
        <v>193</v>
      </c>
      <c r="G139" s="23" t="s">
        <v>204</v>
      </c>
      <c r="H139" s="23" t="s">
        <v>70</v>
      </c>
      <c r="I139" s="168">
        <v>1800</v>
      </c>
      <c r="J139" s="168">
        <v>1500</v>
      </c>
      <c r="K139" s="168">
        <v>1500</v>
      </c>
    </row>
    <row r="140" spans="1:12" ht="21.75" customHeight="1" x14ac:dyDescent="0.2">
      <c r="B140" s="12"/>
      <c r="C140" s="27" t="s">
        <v>22</v>
      </c>
      <c r="D140" s="23"/>
      <c r="E140" s="20" t="s">
        <v>198</v>
      </c>
      <c r="F140" s="20" t="s">
        <v>194</v>
      </c>
      <c r="G140" s="23"/>
      <c r="H140" s="23"/>
      <c r="I140" s="167">
        <f>I141+I154+I159+I168+I173+I182</f>
        <v>47304.746940000005</v>
      </c>
      <c r="J140" s="167">
        <f>J141+J154+J159+J168+J173+J182</f>
        <v>20070.961000000003</v>
      </c>
      <c r="K140" s="167">
        <f>K141+K154+K159+K168+K173+K182</f>
        <v>23024.453000000001</v>
      </c>
    </row>
    <row r="141" spans="1:12" ht="40.5" customHeight="1" x14ac:dyDescent="0.2">
      <c r="B141" s="12"/>
      <c r="C141" s="41" t="s">
        <v>268</v>
      </c>
      <c r="D141" s="23"/>
      <c r="E141" s="20" t="s">
        <v>198</v>
      </c>
      <c r="F141" s="20" t="s">
        <v>194</v>
      </c>
      <c r="G141" s="20" t="s">
        <v>35</v>
      </c>
      <c r="H141" s="36"/>
      <c r="I141" s="167">
        <f>I142</f>
        <v>22699.24</v>
      </c>
      <c r="J141" s="167">
        <f>J142</f>
        <v>19909</v>
      </c>
      <c r="K141" s="167">
        <f>K142</f>
        <v>22909</v>
      </c>
    </row>
    <row r="142" spans="1:12" ht="17.25" customHeight="1" x14ac:dyDescent="0.2">
      <c r="B142" s="12"/>
      <c r="C142" s="37" t="s">
        <v>287</v>
      </c>
      <c r="D142" s="23"/>
      <c r="E142" s="23" t="s">
        <v>198</v>
      </c>
      <c r="F142" s="23" t="s">
        <v>194</v>
      </c>
      <c r="G142" s="23" t="s">
        <v>288</v>
      </c>
      <c r="H142" s="36"/>
      <c r="I142" s="168">
        <f>I143+I151</f>
        <v>22699.24</v>
      </c>
      <c r="J142" s="168">
        <f>J143+J151</f>
        <v>19909</v>
      </c>
      <c r="K142" s="168">
        <f>K143+K151</f>
        <v>22909</v>
      </c>
    </row>
    <row r="143" spans="1:12" ht="66" customHeight="1" x14ac:dyDescent="0.2">
      <c r="B143" s="12"/>
      <c r="C143" s="13" t="s">
        <v>289</v>
      </c>
      <c r="D143" s="23"/>
      <c r="E143" s="23" t="s">
        <v>198</v>
      </c>
      <c r="F143" s="23" t="s">
        <v>194</v>
      </c>
      <c r="G143" s="23" t="s">
        <v>290</v>
      </c>
      <c r="H143" s="23"/>
      <c r="I143" s="168">
        <f>I145+I148+I150</f>
        <v>22159.24</v>
      </c>
      <c r="J143" s="168">
        <f>J145+J148+J150</f>
        <v>19609</v>
      </c>
      <c r="K143" s="168">
        <f>K145+K148+K150</f>
        <v>22609</v>
      </c>
    </row>
    <row r="144" spans="1:12" ht="46.5" customHeight="1" x14ac:dyDescent="0.2">
      <c r="B144" s="12"/>
      <c r="C144" s="26" t="s">
        <v>113</v>
      </c>
      <c r="D144" s="23"/>
      <c r="E144" s="23" t="s">
        <v>198</v>
      </c>
      <c r="F144" s="23" t="s">
        <v>194</v>
      </c>
      <c r="G144" s="23" t="s">
        <v>291</v>
      </c>
      <c r="H144" s="23"/>
      <c r="I144" s="168">
        <f t="shared" ref="I144:K145" si="15">I145</f>
        <v>6405</v>
      </c>
      <c r="J144" s="168">
        <f t="shared" si="15"/>
        <v>6405</v>
      </c>
      <c r="K144" s="168">
        <f t="shared" si="15"/>
        <v>6405</v>
      </c>
    </row>
    <row r="145" spans="1:11" ht="19.5" customHeight="1" x14ac:dyDescent="0.2">
      <c r="B145" s="12"/>
      <c r="C145" s="29" t="s">
        <v>116</v>
      </c>
      <c r="D145" s="23"/>
      <c r="E145" s="23" t="s">
        <v>198</v>
      </c>
      <c r="F145" s="23" t="s">
        <v>194</v>
      </c>
      <c r="G145" s="23" t="s">
        <v>291</v>
      </c>
      <c r="H145" s="23" t="s">
        <v>114</v>
      </c>
      <c r="I145" s="168">
        <f t="shared" si="15"/>
        <v>6405</v>
      </c>
      <c r="J145" s="168">
        <f t="shared" si="15"/>
        <v>6405</v>
      </c>
      <c r="K145" s="168">
        <f t="shared" si="15"/>
        <v>6405</v>
      </c>
    </row>
    <row r="146" spans="1:11" ht="59.25" customHeight="1" x14ac:dyDescent="0.2">
      <c r="B146" s="12"/>
      <c r="C146" s="29" t="s">
        <v>154</v>
      </c>
      <c r="D146" s="23"/>
      <c r="E146" s="23" t="s">
        <v>198</v>
      </c>
      <c r="F146" s="23" t="s">
        <v>194</v>
      </c>
      <c r="G146" s="23" t="s">
        <v>291</v>
      </c>
      <c r="H146" s="23" t="s">
        <v>153</v>
      </c>
      <c r="I146" s="168">
        <v>6405</v>
      </c>
      <c r="J146" s="168">
        <v>6405</v>
      </c>
      <c r="K146" s="168">
        <v>6405</v>
      </c>
    </row>
    <row r="147" spans="1:11" ht="44.25" customHeight="1" x14ac:dyDescent="0.2">
      <c r="B147" s="12"/>
      <c r="C147" s="29" t="s">
        <v>98</v>
      </c>
      <c r="D147" s="23"/>
      <c r="E147" s="23" t="s">
        <v>198</v>
      </c>
      <c r="F147" s="23" t="s">
        <v>194</v>
      </c>
      <c r="G147" s="23" t="s">
        <v>292</v>
      </c>
      <c r="H147" s="23"/>
      <c r="I147" s="168">
        <f>I148</f>
        <v>15438.45</v>
      </c>
      <c r="J147" s="168">
        <f>J148</f>
        <v>13204</v>
      </c>
      <c r="K147" s="168">
        <f>K148</f>
        <v>16204</v>
      </c>
    </row>
    <row r="148" spans="1:11" s="75" customFormat="1" ht="26.25" customHeight="1" x14ac:dyDescent="0.25">
      <c r="A148" s="71"/>
      <c r="B148" s="72"/>
      <c r="C148" s="73" t="s">
        <v>110</v>
      </c>
      <c r="D148" s="74"/>
      <c r="E148" s="23" t="s">
        <v>198</v>
      </c>
      <c r="F148" s="23" t="s">
        <v>194</v>
      </c>
      <c r="G148" s="74" t="s">
        <v>292</v>
      </c>
      <c r="H148" s="74" t="s">
        <v>70</v>
      </c>
      <c r="I148" s="174">
        <v>15438.45</v>
      </c>
      <c r="J148" s="175">
        <v>13204</v>
      </c>
      <c r="K148" s="176">
        <v>16204</v>
      </c>
    </row>
    <row r="149" spans="1:11" s="75" customFormat="1" ht="26.25" customHeight="1" x14ac:dyDescent="0.2">
      <c r="A149" s="71"/>
      <c r="B149" s="72"/>
      <c r="C149" s="33" t="s">
        <v>170</v>
      </c>
      <c r="D149" s="74"/>
      <c r="E149" s="23" t="s">
        <v>198</v>
      </c>
      <c r="F149" s="23" t="s">
        <v>194</v>
      </c>
      <c r="G149" s="23" t="s">
        <v>293</v>
      </c>
      <c r="H149" s="74"/>
      <c r="I149" s="174">
        <f>I150</f>
        <v>315.79000000000002</v>
      </c>
      <c r="J149" s="174">
        <f>J150</f>
        <v>0</v>
      </c>
      <c r="K149" s="174">
        <f>K150</f>
        <v>0</v>
      </c>
    </row>
    <row r="150" spans="1:11" s="75" customFormat="1" ht="26.25" customHeight="1" x14ac:dyDescent="0.2">
      <c r="A150" s="71"/>
      <c r="B150" s="72"/>
      <c r="C150" s="25" t="s">
        <v>67</v>
      </c>
      <c r="D150" s="74"/>
      <c r="E150" s="23" t="s">
        <v>198</v>
      </c>
      <c r="F150" s="23" t="s">
        <v>194</v>
      </c>
      <c r="G150" s="23" t="s">
        <v>293</v>
      </c>
      <c r="H150" s="74" t="s">
        <v>70</v>
      </c>
      <c r="I150" s="174">
        <v>315.79000000000002</v>
      </c>
      <c r="J150" s="174">
        <v>0</v>
      </c>
      <c r="K150" s="174">
        <v>0</v>
      </c>
    </row>
    <row r="151" spans="1:11" s="75" customFormat="1" ht="26.25" customHeight="1" x14ac:dyDescent="0.25">
      <c r="A151" s="71"/>
      <c r="B151" s="72"/>
      <c r="C151" s="102" t="s">
        <v>356</v>
      </c>
      <c r="D151" s="74"/>
      <c r="E151" s="23" t="s">
        <v>198</v>
      </c>
      <c r="F151" s="23" t="s">
        <v>194</v>
      </c>
      <c r="G151" s="74" t="s">
        <v>354</v>
      </c>
      <c r="H151" s="74"/>
      <c r="I151" s="174">
        <f t="shared" ref="I151:K152" si="16">I152</f>
        <v>540</v>
      </c>
      <c r="J151" s="175">
        <f t="shared" si="16"/>
        <v>300</v>
      </c>
      <c r="K151" s="176">
        <f t="shared" si="16"/>
        <v>300</v>
      </c>
    </row>
    <row r="152" spans="1:11" s="75" customFormat="1" ht="30" customHeight="1" x14ac:dyDescent="0.25">
      <c r="A152" s="71"/>
      <c r="B152" s="72"/>
      <c r="C152" s="29" t="s">
        <v>247</v>
      </c>
      <c r="D152" s="23"/>
      <c r="E152" s="23" t="s">
        <v>198</v>
      </c>
      <c r="F152" s="23" t="s">
        <v>194</v>
      </c>
      <c r="G152" s="23" t="s">
        <v>355</v>
      </c>
      <c r="H152" s="23"/>
      <c r="I152" s="168">
        <f t="shared" si="16"/>
        <v>540</v>
      </c>
      <c r="J152" s="175">
        <f t="shared" si="16"/>
        <v>300</v>
      </c>
      <c r="K152" s="176">
        <f t="shared" si="16"/>
        <v>300</v>
      </c>
    </row>
    <row r="153" spans="1:11" s="75" customFormat="1" ht="26.25" customHeight="1" x14ac:dyDescent="0.25">
      <c r="A153" s="71"/>
      <c r="B153" s="72"/>
      <c r="C153" s="26" t="s">
        <v>67</v>
      </c>
      <c r="D153" s="23"/>
      <c r="E153" s="23" t="s">
        <v>198</v>
      </c>
      <c r="F153" s="23" t="s">
        <v>194</v>
      </c>
      <c r="G153" s="23" t="s">
        <v>355</v>
      </c>
      <c r="H153" s="23" t="s">
        <v>70</v>
      </c>
      <c r="I153" s="168">
        <v>540</v>
      </c>
      <c r="J153" s="175">
        <v>300</v>
      </c>
      <c r="K153" s="176">
        <v>300</v>
      </c>
    </row>
    <row r="154" spans="1:11" s="75" customFormat="1" ht="42.75" customHeight="1" x14ac:dyDescent="0.2">
      <c r="A154" s="71"/>
      <c r="B154" s="72"/>
      <c r="C154" s="27" t="s">
        <v>269</v>
      </c>
      <c r="D154" s="20"/>
      <c r="E154" s="20" t="s">
        <v>198</v>
      </c>
      <c r="F154" s="20" t="s">
        <v>194</v>
      </c>
      <c r="G154" s="20" t="s">
        <v>108</v>
      </c>
      <c r="H154" s="36"/>
      <c r="I154" s="169">
        <f>I156</f>
        <v>1146.6310000000001</v>
      </c>
      <c r="J154" s="169">
        <f>J156</f>
        <v>0</v>
      </c>
      <c r="K154" s="169">
        <f>K156</f>
        <v>0</v>
      </c>
    </row>
    <row r="155" spans="1:11" s="75" customFormat="1" ht="21" customHeight="1" x14ac:dyDescent="0.2">
      <c r="A155" s="71"/>
      <c r="B155" s="72"/>
      <c r="C155" s="29" t="s">
        <v>287</v>
      </c>
      <c r="D155" s="20"/>
      <c r="E155" s="20" t="s">
        <v>198</v>
      </c>
      <c r="F155" s="20" t="s">
        <v>194</v>
      </c>
      <c r="G155" s="23" t="s">
        <v>294</v>
      </c>
      <c r="H155" s="163"/>
      <c r="I155" s="177">
        <f>I156</f>
        <v>1146.6310000000001</v>
      </c>
      <c r="J155" s="177">
        <f>J156</f>
        <v>0</v>
      </c>
      <c r="K155" s="177">
        <f>K156</f>
        <v>0</v>
      </c>
    </row>
    <row r="156" spans="1:11" s="75" customFormat="1" ht="31.5" customHeight="1" x14ac:dyDescent="0.2">
      <c r="A156" s="71"/>
      <c r="B156" s="72"/>
      <c r="C156" s="13" t="s">
        <v>295</v>
      </c>
      <c r="D156" s="20"/>
      <c r="E156" s="23" t="s">
        <v>198</v>
      </c>
      <c r="F156" s="23" t="s">
        <v>194</v>
      </c>
      <c r="G156" s="23" t="s">
        <v>296</v>
      </c>
      <c r="H156" s="163"/>
      <c r="I156" s="177">
        <f>I157</f>
        <v>1146.6310000000001</v>
      </c>
      <c r="J156" s="177">
        <f t="shared" ref="J156:K157" si="17">J157</f>
        <v>0</v>
      </c>
      <c r="K156" s="177">
        <f t="shared" si="17"/>
        <v>0</v>
      </c>
    </row>
    <row r="157" spans="1:11" s="75" customFormat="1" ht="53.25" customHeight="1" x14ac:dyDescent="0.2">
      <c r="A157" s="71"/>
      <c r="B157" s="72"/>
      <c r="C157" s="29" t="s">
        <v>139</v>
      </c>
      <c r="D157" s="20"/>
      <c r="E157" s="23" t="s">
        <v>198</v>
      </c>
      <c r="F157" s="23" t="s">
        <v>194</v>
      </c>
      <c r="G157" s="23" t="s">
        <v>297</v>
      </c>
      <c r="H157" s="11"/>
      <c r="I157" s="177">
        <f>I158</f>
        <v>1146.6310000000001</v>
      </c>
      <c r="J157" s="177">
        <f t="shared" si="17"/>
        <v>0</v>
      </c>
      <c r="K157" s="177">
        <f t="shared" si="17"/>
        <v>0</v>
      </c>
    </row>
    <row r="158" spans="1:11" s="75" customFormat="1" ht="30.75" customHeight="1" x14ac:dyDescent="0.2">
      <c r="A158" s="71"/>
      <c r="B158" s="72"/>
      <c r="C158" s="26" t="s">
        <v>110</v>
      </c>
      <c r="D158" s="23"/>
      <c r="E158" s="23" t="s">
        <v>198</v>
      </c>
      <c r="F158" s="23" t="s">
        <v>194</v>
      </c>
      <c r="G158" s="23" t="s">
        <v>297</v>
      </c>
      <c r="H158" s="24">
        <v>240</v>
      </c>
      <c r="I158" s="177">
        <v>1146.6310000000001</v>
      </c>
      <c r="J158" s="177">
        <v>0</v>
      </c>
      <c r="K158" s="177">
        <v>0</v>
      </c>
    </row>
    <row r="159" spans="1:11" s="75" customFormat="1" ht="59.25" customHeight="1" x14ac:dyDescent="0.2">
      <c r="A159" s="71"/>
      <c r="B159" s="72"/>
      <c r="C159" s="82" t="s">
        <v>301</v>
      </c>
      <c r="D159" s="74"/>
      <c r="E159" s="20" t="s">
        <v>198</v>
      </c>
      <c r="F159" s="20" t="s">
        <v>194</v>
      </c>
      <c r="G159" s="83" t="s">
        <v>138</v>
      </c>
      <c r="H159" s="74"/>
      <c r="I159" s="178">
        <f>I161</f>
        <v>66.631</v>
      </c>
      <c r="J159" s="178">
        <f>J161</f>
        <v>93.667000000000002</v>
      </c>
      <c r="K159" s="178">
        <f>K161</f>
        <v>88.111999999999995</v>
      </c>
    </row>
    <row r="160" spans="1:11" s="75" customFormat="1" ht="24.75" customHeight="1" x14ac:dyDescent="0.2">
      <c r="A160" s="71"/>
      <c r="B160" s="72"/>
      <c r="C160" s="29" t="s">
        <v>304</v>
      </c>
      <c r="D160" s="74"/>
      <c r="E160" s="23" t="s">
        <v>198</v>
      </c>
      <c r="F160" s="23" t="s">
        <v>194</v>
      </c>
      <c r="G160" s="74" t="s">
        <v>305</v>
      </c>
      <c r="H160" s="74"/>
      <c r="I160" s="178">
        <f>I161</f>
        <v>66.631</v>
      </c>
      <c r="J160" s="178">
        <f>J161</f>
        <v>93.667000000000002</v>
      </c>
      <c r="K160" s="178">
        <f>K161</f>
        <v>88.111999999999995</v>
      </c>
    </row>
    <row r="161" spans="1:11" s="75" customFormat="1" ht="44.25" customHeight="1" x14ac:dyDescent="0.2">
      <c r="A161" s="71"/>
      <c r="B161" s="72"/>
      <c r="C161" s="13" t="s">
        <v>359</v>
      </c>
      <c r="D161" s="74"/>
      <c r="E161" s="23" t="s">
        <v>198</v>
      </c>
      <c r="F161" s="23" t="s">
        <v>194</v>
      </c>
      <c r="G161" s="74" t="s">
        <v>306</v>
      </c>
      <c r="H161" s="74"/>
      <c r="I161" s="178">
        <f>I162+I167</f>
        <v>66.631</v>
      </c>
      <c r="J161" s="178">
        <f>J162+J167</f>
        <v>93.667000000000002</v>
      </c>
      <c r="K161" s="178">
        <f>K162+K167</f>
        <v>88.111999999999995</v>
      </c>
    </row>
    <row r="162" spans="1:11" s="75" customFormat="1" ht="19.5" customHeight="1" x14ac:dyDescent="0.2">
      <c r="A162" s="71"/>
      <c r="B162" s="72"/>
      <c r="C162" s="73" t="s">
        <v>130</v>
      </c>
      <c r="D162" s="74"/>
      <c r="E162" s="23" t="s">
        <v>198</v>
      </c>
      <c r="F162" s="23" t="s">
        <v>194</v>
      </c>
      <c r="G162" s="74" t="s">
        <v>307</v>
      </c>
      <c r="H162" s="74"/>
      <c r="I162" s="174">
        <f t="shared" ref="I162:K162" si="18">I163</f>
        <v>46.631</v>
      </c>
      <c r="J162" s="174">
        <f t="shared" si="18"/>
        <v>73.667000000000002</v>
      </c>
      <c r="K162" s="174">
        <f t="shared" si="18"/>
        <v>68.111999999999995</v>
      </c>
    </row>
    <row r="163" spans="1:11" s="75" customFormat="1" ht="33.75" customHeight="1" x14ac:dyDescent="0.2">
      <c r="A163" s="71"/>
      <c r="B163" s="72"/>
      <c r="C163" s="73" t="s">
        <v>110</v>
      </c>
      <c r="D163" s="74"/>
      <c r="E163" s="23" t="s">
        <v>198</v>
      </c>
      <c r="F163" s="23" t="s">
        <v>194</v>
      </c>
      <c r="G163" s="74" t="s">
        <v>307</v>
      </c>
      <c r="H163" s="74" t="s">
        <v>70</v>
      </c>
      <c r="I163" s="174">
        <v>46.631</v>
      </c>
      <c r="J163" s="174">
        <v>73.667000000000002</v>
      </c>
      <c r="K163" s="174">
        <v>68.111999999999995</v>
      </c>
    </row>
    <row r="164" spans="1:11" s="75" customFormat="1" ht="21.75" customHeight="1" x14ac:dyDescent="0.2">
      <c r="A164" s="71"/>
      <c r="B164" s="72"/>
      <c r="C164" s="29" t="s">
        <v>287</v>
      </c>
      <c r="D164" s="74"/>
      <c r="E164" s="23" t="s">
        <v>198</v>
      </c>
      <c r="F164" s="23" t="s">
        <v>194</v>
      </c>
      <c r="G164" s="74" t="s">
        <v>298</v>
      </c>
      <c r="H164" s="74"/>
      <c r="I164" s="174">
        <f t="shared" ref="I164:K166" si="19">I165</f>
        <v>20</v>
      </c>
      <c r="J164" s="174">
        <f t="shared" si="19"/>
        <v>20</v>
      </c>
      <c r="K164" s="174">
        <f t="shared" si="19"/>
        <v>20</v>
      </c>
    </row>
    <row r="165" spans="1:11" s="75" customFormat="1" ht="47.25" customHeight="1" x14ac:dyDescent="0.2">
      <c r="A165" s="71"/>
      <c r="B165" s="72"/>
      <c r="C165" s="91" t="s">
        <v>299</v>
      </c>
      <c r="D165" s="74"/>
      <c r="E165" s="23" t="s">
        <v>198</v>
      </c>
      <c r="F165" s="23" t="s">
        <v>194</v>
      </c>
      <c r="G165" s="74" t="s">
        <v>300</v>
      </c>
      <c r="H165" s="74"/>
      <c r="I165" s="174">
        <f t="shared" si="19"/>
        <v>20</v>
      </c>
      <c r="J165" s="174">
        <f t="shared" si="19"/>
        <v>20</v>
      </c>
      <c r="K165" s="174">
        <f t="shared" si="19"/>
        <v>20</v>
      </c>
    </row>
    <row r="166" spans="1:11" s="75" customFormat="1" ht="38.25" customHeight="1" x14ac:dyDescent="0.2">
      <c r="A166" s="71"/>
      <c r="B166" s="72"/>
      <c r="C166" s="73" t="s">
        <v>302</v>
      </c>
      <c r="D166" s="74"/>
      <c r="E166" s="23" t="s">
        <v>198</v>
      </c>
      <c r="F166" s="23" t="s">
        <v>194</v>
      </c>
      <c r="G166" s="74" t="s">
        <v>303</v>
      </c>
      <c r="H166" s="74"/>
      <c r="I166" s="174">
        <f t="shared" si="19"/>
        <v>20</v>
      </c>
      <c r="J166" s="174">
        <f t="shared" si="19"/>
        <v>20</v>
      </c>
      <c r="K166" s="174">
        <f t="shared" si="19"/>
        <v>20</v>
      </c>
    </row>
    <row r="167" spans="1:11" s="75" customFormat="1" ht="30" customHeight="1" x14ac:dyDescent="0.2">
      <c r="A167" s="71"/>
      <c r="B167" s="72"/>
      <c r="C167" s="73" t="s">
        <v>110</v>
      </c>
      <c r="D167" s="74"/>
      <c r="E167" s="23" t="s">
        <v>198</v>
      </c>
      <c r="F167" s="23" t="s">
        <v>194</v>
      </c>
      <c r="G167" s="74" t="s">
        <v>303</v>
      </c>
      <c r="H167" s="74" t="s">
        <v>70</v>
      </c>
      <c r="I167" s="174">
        <v>20</v>
      </c>
      <c r="J167" s="174">
        <v>20</v>
      </c>
      <c r="K167" s="174">
        <v>20</v>
      </c>
    </row>
    <row r="168" spans="1:11" s="75" customFormat="1" ht="42.75" customHeight="1" x14ac:dyDescent="0.2">
      <c r="A168" s="71"/>
      <c r="B168" s="72"/>
      <c r="C168" s="27" t="s">
        <v>270</v>
      </c>
      <c r="D168" s="74"/>
      <c r="E168" s="20" t="s">
        <v>198</v>
      </c>
      <c r="F168" s="20" t="s">
        <v>194</v>
      </c>
      <c r="G168" s="20" t="s">
        <v>169</v>
      </c>
      <c r="H168" s="74"/>
      <c r="I168" s="178">
        <f>I172</f>
        <v>229.429</v>
      </c>
      <c r="J168" s="178">
        <f>J172</f>
        <v>68.293999999999997</v>
      </c>
      <c r="K168" s="178">
        <f>K169</f>
        <v>27.341000000000001</v>
      </c>
    </row>
    <row r="169" spans="1:11" s="75" customFormat="1" ht="25.5" customHeight="1" x14ac:dyDescent="0.2">
      <c r="A169" s="71"/>
      <c r="B169" s="72"/>
      <c r="C169" s="29" t="s">
        <v>304</v>
      </c>
      <c r="D169" s="74"/>
      <c r="E169" s="23" t="s">
        <v>198</v>
      </c>
      <c r="F169" s="23" t="s">
        <v>194</v>
      </c>
      <c r="G169" s="23" t="s">
        <v>315</v>
      </c>
      <c r="H169" s="74"/>
      <c r="I169" s="174">
        <f t="shared" ref="I169:K170" si="20">I170</f>
        <v>229.429</v>
      </c>
      <c r="J169" s="174">
        <f t="shared" si="20"/>
        <v>68.293999999999997</v>
      </c>
      <c r="K169" s="174">
        <f t="shared" si="20"/>
        <v>27.341000000000001</v>
      </c>
    </row>
    <row r="170" spans="1:11" s="75" customFormat="1" ht="27.75" customHeight="1" x14ac:dyDescent="0.2">
      <c r="A170" s="71"/>
      <c r="B170" s="72"/>
      <c r="C170" s="13" t="s">
        <v>317</v>
      </c>
      <c r="D170" s="74"/>
      <c r="E170" s="23" t="s">
        <v>198</v>
      </c>
      <c r="F170" s="23" t="s">
        <v>194</v>
      </c>
      <c r="G170" s="23" t="s">
        <v>316</v>
      </c>
      <c r="H170" s="74"/>
      <c r="I170" s="174">
        <f t="shared" si="20"/>
        <v>229.429</v>
      </c>
      <c r="J170" s="174">
        <f t="shared" si="20"/>
        <v>68.293999999999997</v>
      </c>
      <c r="K170" s="174">
        <f t="shared" si="20"/>
        <v>27.341000000000001</v>
      </c>
    </row>
    <row r="171" spans="1:11" s="75" customFormat="1" ht="27" customHeight="1" x14ac:dyDescent="0.2">
      <c r="A171" s="71"/>
      <c r="B171" s="72"/>
      <c r="C171" s="73" t="s">
        <v>167</v>
      </c>
      <c r="D171" s="74"/>
      <c r="E171" s="23" t="s">
        <v>198</v>
      </c>
      <c r="F171" s="23" t="s">
        <v>194</v>
      </c>
      <c r="G171" s="23" t="s">
        <v>318</v>
      </c>
      <c r="H171" s="74"/>
      <c r="I171" s="174">
        <f t="shared" ref="I171:K171" si="21">I172</f>
        <v>229.429</v>
      </c>
      <c r="J171" s="174">
        <f t="shared" si="21"/>
        <v>68.293999999999997</v>
      </c>
      <c r="K171" s="174">
        <f t="shared" si="21"/>
        <v>27.341000000000001</v>
      </c>
    </row>
    <row r="172" spans="1:11" s="75" customFormat="1" ht="26.25" customHeight="1" x14ac:dyDescent="0.2">
      <c r="A172" s="71"/>
      <c r="B172" s="72"/>
      <c r="C172" s="73" t="s">
        <v>110</v>
      </c>
      <c r="D172" s="74"/>
      <c r="E172" s="23" t="s">
        <v>198</v>
      </c>
      <c r="F172" s="23" t="s">
        <v>194</v>
      </c>
      <c r="G172" s="23" t="s">
        <v>318</v>
      </c>
      <c r="H172" s="74" t="s">
        <v>70</v>
      </c>
      <c r="I172" s="174">
        <v>229.429</v>
      </c>
      <c r="J172" s="174">
        <v>68.293999999999997</v>
      </c>
      <c r="K172" s="174">
        <v>27.341000000000001</v>
      </c>
    </row>
    <row r="173" spans="1:11" s="75" customFormat="1" ht="51" customHeight="1" x14ac:dyDescent="0.2">
      <c r="A173" s="71"/>
      <c r="B173" s="72"/>
      <c r="C173" s="82" t="s">
        <v>271</v>
      </c>
      <c r="D173" s="74"/>
      <c r="E173" s="20" t="s">
        <v>198</v>
      </c>
      <c r="F173" s="20" t="s">
        <v>194</v>
      </c>
      <c r="G173" s="84" t="s">
        <v>181</v>
      </c>
      <c r="H173" s="83"/>
      <c r="I173" s="178">
        <f>I178+I174</f>
        <v>22714.228940000001</v>
      </c>
      <c r="J173" s="178">
        <f>J178+J174</f>
        <v>0</v>
      </c>
      <c r="K173" s="178">
        <f>K178+K174</f>
        <v>0</v>
      </c>
    </row>
    <row r="174" spans="1:11" s="75" customFormat="1" ht="26.25" customHeight="1" x14ac:dyDescent="0.2">
      <c r="A174" s="71"/>
      <c r="B174" s="72"/>
      <c r="C174" s="29" t="s">
        <v>281</v>
      </c>
      <c r="D174" s="74"/>
      <c r="E174" s="23" t="s">
        <v>198</v>
      </c>
      <c r="F174" s="23" t="s">
        <v>194</v>
      </c>
      <c r="G174" s="98" t="s">
        <v>320</v>
      </c>
      <c r="H174" s="83"/>
      <c r="I174" s="174">
        <f t="shared" ref="I174:K175" si="22">I175</f>
        <v>11696.05694</v>
      </c>
      <c r="J174" s="174">
        <f t="shared" si="22"/>
        <v>0</v>
      </c>
      <c r="K174" s="174">
        <f t="shared" si="22"/>
        <v>0</v>
      </c>
    </row>
    <row r="175" spans="1:11" s="75" customFormat="1" ht="26.25" customHeight="1" x14ac:dyDescent="0.2">
      <c r="A175" s="71"/>
      <c r="B175" s="72"/>
      <c r="C175" s="102" t="s">
        <v>275</v>
      </c>
      <c r="D175" s="74"/>
      <c r="E175" s="23" t="s">
        <v>198</v>
      </c>
      <c r="F175" s="23" t="s">
        <v>194</v>
      </c>
      <c r="G175" s="98" t="s">
        <v>319</v>
      </c>
      <c r="H175" s="74"/>
      <c r="I175" s="174">
        <f t="shared" si="22"/>
        <v>11696.05694</v>
      </c>
      <c r="J175" s="174">
        <f t="shared" si="22"/>
        <v>0</v>
      </c>
      <c r="K175" s="174">
        <f t="shared" si="22"/>
        <v>0</v>
      </c>
    </row>
    <row r="176" spans="1:11" s="75" customFormat="1" ht="26.25" customHeight="1" x14ac:dyDescent="0.2">
      <c r="A176" s="71"/>
      <c r="B176" s="72"/>
      <c r="C176" s="73" t="s">
        <v>256</v>
      </c>
      <c r="D176" s="74"/>
      <c r="E176" s="23" t="s">
        <v>198</v>
      </c>
      <c r="F176" s="23" t="s">
        <v>194</v>
      </c>
      <c r="G176" s="98" t="s">
        <v>321</v>
      </c>
      <c r="H176" s="74"/>
      <c r="I176" s="174">
        <f>I177</f>
        <v>11696.05694</v>
      </c>
      <c r="J176" s="174">
        <v>0</v>
      </c>
      <c r="K176" s="174">
        <v>0</v>
      </c>
    </row>
    <row r="177" spans="1:11" s="75" customFormat="1" ht="26.25" customHeight="1" x14ac:dyDescent="0.2">
      <c r="A177" s="71"/>
      <c r="B177" s="72"/>
      <c r="C177" s="73" t="s">
        <v>110</v>
      </c>
      <c r="D177" s="74"/>
      <c r="E177" s="23" t="s">
        <v>198</v>
      </c>
      <c r="F177" s="23" t="s">
        <v>194</v>
      </c>
      <c r="G177" s="98" t="s">
        <v>321</v>
      </c>
      <c r="H177" s="74" t="s">
        <v>70</v>
      </c>
      <c r="I177" s="174">
        <v>11696.05694</v>
      </c>
      <c r="J177" s="174">
        <v>0</v>
      </c>
      <c r="K177" s="174">
        <v>0</v>
      </c>
    </row>
    <row r="178" spans="1:11" s="75" customFormat="1" ht="19.5" customHeight="1" x14ac:dyDescent="0.2">
      <c r="A178" s="71"/>
      <c r="B178" s="72"/>
      <c r="C178" s="29" t="s">
        <v>304</v>
      </c>
      <c r="D178" s="74"/>
      <c r="E178" s="23" t="s">
        <v>198</v>
      </c>
      <c r="F178" s="23" t="s">
        <v>194</v>
      </c>
      <c r="G178" s="98" t="s">
        <v>324</v>
      </c>
      <c r="H178" s="74"/>
      <c r="I178" s="174">
        <f>I179</f>
        <v>11018.172</v>
      </c>
      <c r="J178" s="174"/>
      <c r="K178" s="174"/>
    </row>
    <row r="179" spans="1:11" s="75" customFormat="1" ht="44.25" customHeight="1" x14ac:dyDescent="0.2">
      <c r="A179" s="71"/>
      <c r="B179" s="72"/>
      <c r="C179" s="13" t="s">
        <v>322</v>
      </c>
      <c r="D179" s="74"/>
      <c r="E179" s="23" t="s">
        <v>198</v>
      </c>
      <c r="F179" s="23" t="s">
        <v>194</v>
      </c>
      <c r="G179" s="98" t="s">
        <v>323</v>
      </c>
      <c r="H179" s="74"/>
      <c r="I179" s="174">
        <f>I180</f>
        <v>11018.172</v>
      </c>
      <c r="J179" s="174">
        <f>J181</f>
        <v>0</v>
      </c>
      <c r="K179" s="174">
        <f>K181</f>
        <v>0</v>
      </c>
    </row>
    <row r="180" spans="1:11" s="75" customFormat="1" ht="27.75" customHeight="1" x14ac:dyDescent="0.2">
      <c r="A180" s="71"/>
      <c r="B180" s="72"/>
      <c r="C180" s="73" t="s">
        <v>184</v>
      </c>
      <c r="D180" s="74"/>
      <c r="E180" s="23" t="s">
        <v>198</v>
      </c>
      <c r="F180" s="23" t="s">
        <v>194</v>
      </c>
      <c r="G180" s="98" t="s">
        <v>342</v>
      </c>
      <c r="H180" s="74"/>
      <c r="I180" s="174">
        <f>I181</f>
        <v>11018.172</v>
      </c>
      <c r="J180" s="174">
        <f>J181</f>
        <v>0</v>
      </c>
      <c r="K180" s="174">
        <f>K181</f>
        <v>0</v>
      </c>
    </row>
    <row r="181" spans="1:11" s="75" customFormat="1" ht="30" customHeight="1" x14ac:dyDescent="0.2">
      <c r="A181" s="71"/>
      <c r="B181" s="72"/>
      <c r="C181" s="73" t="s">
        <v>110</v>
      </c>
      <c r="D181" s="74"/>
      <c r="E181" s="23" t="s">
        <v>198</v>
      </c>
      <c r="F181" s="23" t="s">
        <v>194</v>
      </c>
      <c r="G181" s="98" t="s">
        <v>342</v>
      </c>
      <c r="H181" s="74" t="s">
        <v>70</v>
      </c>
      <c r="I181" s="174">
        <v>11018.172</v>
      </c>
      <c r="J181" s="174">
        <v>0</v>
      </c>
      <c r="K181" s="174">
        <v>0</v>
      </c>
    </row>
    <row r="182" spans="1:11" s="75" customFormat="1" ht="57" customHeight="1" x14ac:dyDescent="0.2">
      <c r="A182" s="71"/>
      <c r="B182" s="72"/>
      <c r="C182" s="27" t="s">
        <v>272</v>
      </c>
      <c r="D182" s="74"/>
      <c r="E182" s="20" t="s">
        <v>198</v>
      </c>
      <c r="F182" s="20" t="s">
        <v>194</v>
      </c>
      <c r="G182" s="84" t="s">
        <v>165</v>
      </c>
      <c r="H182" s="74"/>
      <c r="I182" s="178">
        <f>I184</f>
        <v>448.58699999999999</v>
      </c>
      <c r="J182" s="178">
        <f>J184</f>
        <v>0</v>
      </c>
      <c r="K182" s="178">
        <f>K184</f>
        <v>0</v>
      </c>
    </row>
    <row r="183" spans="1:11" s="75" customFormat="1" ht="19.5" customHeight="1" x14ac:dyDescent="0.2">
      <c r="A183" s="71"/>
      <c r="B183" s="72"/>
      <c r="C183" s="29" t="s">
        <v>287</v>
      </c>
      <c r="D183" s="74"/>
      <c r="E183" s="23" t="s">
        <v>198</v>
      </c>
      <c r="F183" s="23" t="s">
        <v>194</v>
      </c>
      <c r="G183" s="23" t="s">
        <v>325</v>
      </c>
      <c r="H183" s="74"/>
      <c r="I183" s="178">
        <f>I184</f>
        <v>448.58699999999999</v>
      </c>
      <c r="J183" s="178">
        <f>J184</f>
        <v>0</v>
      </c>
      <c r="K183" s="178">
        <f>K184</f>
        <v>0</v>
      </c>
    </row>
    <row r="184" spans="1:11" s="75" customFormat="1" ht="25.5" customHeight="1" x14ac:dyDescent="0.2">
      <c r="A184" s="71"/>
      <c r="B184" s="72"/>
      <c r="C184" s="13" t="s">
        <v>295</v>
      </c>
      <c r="D184" s="74"/>
      <c r="E184" s="23" t="s">
        <v>198</v>
      </c>
      <c r="F184" s="23" t="s">
        <v>194</v>
      </c>
      <c r="G184" s="23" t="s">
        <v>326</v>
      </c>
      <c r="H184" s="74"/>
      <c r="I184" s="174">
        <f>I185</f>
        <v>448.58699999999999</v>
      </c>
      <c r="J184" s="174">
        <f t="shared" ref="J184:K185" si="23">J185</f>
        <v>0</v>
      </c>
      <c r="K184" s="174">
        <f t="shared" si="23"/>
        <v>0</v>
      </c>
    </row>
    <row r="185" spans="1:11" s="75" customFormat="1" ht="50.25" customHeight="1" x14ac:dyDescent="0.2">
      <c r="A185" s="71"/>
      <c r="B185" s="72"/>
      <c r="C185" s="29" t="s">
        <v>163</v>
      </c>
      <c r="D185" s="20"/>
      <c r="E185" s="23" t="s">
        <v>198</v>
      </c>
      <c r="F185" s="23" t="s">
        <v>194</v>
      </c>
      <c r="G185" s="23" t="s">
        <v>327</v>
      </c>
      <c r="H185" s="23"/>
      <c r="I185" s="174">
        <f>I186</f>
        <v>448.58699999999999</v>
      </c>
      <c r="J185" s="174">
        <f t="shared" si="23"/>
        <v>0</v>
      </c>
      <c r="K185" s="174">
        <f t="shared" si="23"/>
        <v>0</v>
      </c>
    </row>
    <row r="186" spans="1:11" s="75" customFormat="1" ht="27" customHeight="1" x14ac:dyDescent="0.2">
      <c r="A186" s="71"/>
      <c r="B186" s="72"/>
      <c r="C186" s="73" t="s">
        <v>110</v>
      </c>
      <c r="D186" s="74"/>
      <c r="E186" s="23" t="s">
        <v>198</v>
      </c>
      <c r="F186" s="23" t="s">
        <v>194</v>
      </c>
      <c r="G186" s="23" t="s">
        <v>327</v>
      </c>
      <c r="H186" s="74" t="s">
        <v>70</v>
      </c>
      <c r="I186" s="174">
        <v>448.58699999999999</v>
      </c>
      <c r="J186" s="174">
        <v>0</v>
      </c>
      <c r="K186" s="174">
        <v>0</v>
      </c>
    </row>
    <row r="187" spans="1:11" s="75" customFormat="1" ht="17.25" customHeight="1" x14ac:dyDescent="0.2">
      <c r="A187" s="71"/>
      <c r="B187" s="72"/>
      <c r="C187" s="138" t="s">
        <v>259</v>
      </c>
      <c r="D187" s="20"/>
      <c r="E187" s="20" t="s">
        <v>258</v>
      </c>
      <c r="F187" s="20" t="s">
        <v>188</v>
      </c>
      <c r="G187" s="23"/>
      <c r="H187" s="96"/>
      <c r="I187" s="167">
        <f>I188</f>
        <v>220</v>
      </c>
      <c r="J187" s="167">
        <f>J188</f>
        <v>110</v>
      </c>
      <c r="K187" s="167">
        <f>K188</f>
        <v>110</v>
      </c>
    </row>
    <row r="188" spans="1:11" ht="15.75" customHeight="1" x14ac:dyDescent="0.2">
      <c r="A188" s="1"/>
      <c r="B188" s="12"/>
      <c r="C188" s="164" t="s">
        <v>260</v>
      </c>
      <c r="D188" s="20"/>
      <c r="E188" s="20" t="s">
        <v>258</v>
      </c>
      <c r="F188" s="20" t="s">
        <v>258</v>
      </c>
      <c r="G188" s="20"/>
      <c r="H188" s="20"/>
      <c r="I188" s="167">
        <f t="shared" ref="I188:K192" si="24">I189</f>
        <v>220</v>
      </c>
      <c r="J188" s="167">
        <f t="shared" si="24"/>
        <v>110</v>
      </c>
      <c r="K188" s="167">
        <f t="shared" si="24"/>
        <v>110</v>
      </c>
    </row>
    <row r="189" spans="1:11" ht="41.25" customHeight="1" x14ac:dyDescent="0.2">
      <c r="A189" s="1"/>
      <c r="B189" s="12"/>
      <c r="C189" s="19" t="s">
        <v>78</v>
      </c>
      <c r="D189" s="23"/>
      <c r="E189" s="20" t="s">
        <v>258</v>
      </c>
      <c r="F189" s="20" t="s">
        <v>258</v>
      </c>
      <c r="G189" s="20" t="s">
        <v>31</v>
      </c>
      <c r="H189" s="20"/>
      <c r="I189" s="167">
        <f t="shared" si="24"/>
        <v>220</v>
      </c>
      <c r="J189" s="167">
        <f t="shared" si="24"/>
        <v>110</v>
      </c>
      <c r="K189" s="167">
        <f t="shared" si="24"/>
        <v>110</v>
      </c>
    </row>
    <row r="190" spans="1:11" ht="17.25" customHeight="1" x14ac:dyDescent="0.2">
      <c r="A190" s="1"/>
      <c r="B190" s="12"/>
      <c r="C190" s="13" t="s">
        <v>45</v>
      </c>
      <c r="D190" s="23"/>
      <c r="E190" s="23" t="s">
        <v>258</v>
      </c>
      <c r="F190" s="23" t="s">
        <v>258</v>
      </c>
      <c r="G190" s="23" t="s">
        <v>41</v>
      </c>
      <c r="H190" s="24"/>
      <c r="I190" s="168">
        <f t="shared" si="24"/>
        <v>220</v>
      </c>
      <c r="J190" s="168">
        <f t="shared" si="24"/>
        <v>110</v>
      </c>
      <c r="K190" s="168">
        <f t="shared" si="24"/>
        <v>110</v>
      </c>
    </row>
    <row r="191" spans="1:11" ht="15.75" customHeight="1" x14ac:dyDescent="0.2">
      <c r="A191" s="1"/>
      <c r="B191" s="12"/>
      <c r="C191" s="13" t="s">
        <v>45</v>
      </c>
      <c r="D191" s="23"/>
      <c r="E191" s="23" t="s">
        <v>258</v>
      </c>
      <c r="F191" s="23" t="s">
        <v>258</v>
      </c>
      <c r="G191" s="23" t="s">
        <v>48</v>
      </c>
      <c r="H191" s="24"/>
      <c r="I191" s="168">
        <f>I193</f>
        <v>220</v>
      </c>
      <c r="J191" s="168">
        <f>J192</f>
        <v>110</v>
      </c>
      <c r="K191" s="168">
        <f>K192</f>
        <v>110</v>
      </c>
    </row>
    <row r="192" spans="1:11" ht="27.75" customHeight="1" x14ac:dyDescent="0.2">
      <c r="A192" s="1"/>
      <c r="B192" s="12"/>
      <c r="C192" s="29" t="s">
        <v>262</v>
      </c>
      <c r="D192" s="20"/>
      <c r="E192" s="23" t="s">
        <v>258</v>
      </c>
      <c r="F192" s="23" t="s">
        <v>258</v>
      </c>
      <c r="G192" s="42" t="s">
        <v>261</v>
      </c>
      <c r="H192" s="23"/>
      <c r="I192" s="168">
        <f t="shared" si="24"/>
        <v>220</v>
      </c>
      <c r="J192" s="168">
        <f t="shared" si="24"/>
        <v>110</v>
      </c>
      <c r="K192" s="168">
        <f t="shared" si="24"/>
        <v>110</v>
      </c>
    </row>
    <row r="193" spans="1:14" ht="25.5" customHeight="1" x14ac:dyDescent="0.2">
      <c r="A193" s="1"/>
      <c r="B193" s="12"/>
      <c r="C193" s="73" t="s">
        <v>110</v>
      </c>
      <c r="D193" s="20"/>
      <c r="E193" s="23" t="s">
        <v>258</v>
      </c>
      <c r="F193" s="23" t="s">
        <v>258</v>
      </c>
      <c r="G193" s="42" t="s">
        <v>261</v>
      </c>
      <c r="H193" s="23" t="s">
        <v>70</v>
      </c>
      <c r="I193" s="168">
        <v>220</v>
      </c>
      <c r="J193" s="168">
        <v>110</v>
      </c>
      <c r="K193" s="168">
        <v>110</v>
      </c>
    </row>
    <row r="194" spans="1:14" ht="18.75" customHeight="1" x14ac:dyDescent="0.2">
      <c r="A194" s="1"/>
      <c r="B194" s="12"/>
      <c r="C194" s="27" t="s">
        <v>23</v>
      </c>
      <c r="D194" s="20"/>
      <c r="E194" s="44" t="s">
        <v>200</v>
      </c>
      <c r="F194" s="44" t="s">
        <v>188</v>
      </c>
      <c r="G194" s="20"/>
      <c r="H194" s="20"/>
      <c r="I194" s="167">
        <f t="shared" ref="I194:K195" si="25">I195</f>
        <v>140049.67050000001</v>
      </c>
      <c r="J194" s="167">
        <f t="shared" si="25"/>
        <v>9005.9704999999994</v>
      </c>
      <c r="K194" s="167">
        <f t="shared" si="25"/>
        <v>9005.9704999999994</v>
      </c>
    </row>
    <row r="195" spans="1:14" ht="19.5" customHeight="1" x14ac:dyDescent="0.2">
      <c r="A195" s="1"/>
      <c r="B195" s="12"/>
      <c r="C195" s="27" t="s">
        <v>24</v>
      </c>
      <c r="D195" s="20"/>
      <c r="E195" s="44" t="s">
        <v>200</v>
      </c>
      <c r="F195" s="44" t="s">
        <v>187</v>
      </c>
      <c r="G195" s="20"/>
      <c r="H195" s="20"/>
      <c r="I195" s="167">
        <f t="shared" si="25"/>
        <v>140049.67050000001</v>
      </c>
      <c r="J195" s="167">
        <f t="shared" si="25"/>
        <v>9005.9704999999994</v>
      </c>
      <c r="K195" s="167">
        <f t="shared" si="25"/>
        <v>9005.9704999999994</v>
      </c>
    </row>
    <row r="196" spans="1:14" ht="39.75" customHeight="1" x14ac:dyDescent="0.2">
      <c r="A196" s="1"/>
      <c r="B196" s="12"/>
      <c r="C196" s="27" t="s">
        <v>273</v>
      </c>
      <c r="D196" s="20"/>
      <c r="E196" s="44" t="s">
        <v>200</v>
      </c>
      <c r="F196" s="44" t="s">
        <v>187</v>
      </c>
      <c r="G196" s="20" t="s">
        <v>36</v>
      </c>
      <c r="H196" s="36" t="s">
        <v>8</v>
      </c>
      <c r="I196" s="167">
        <f>I198+I209+I206</f>
        <v>140049.67050000001</v>
      </c>
      <c r="J196" s="167">
        <f>J198+J209+J206</f>
        <v>9005.9704999999994</v>
      </c>
      <c r="K196" s="167">
        <f>K198+K209+K206</f>
        <v>9005.9704999999994</v>
      </c>
    </row>
    <row r="197" spans="1:14" ht="21" customHeight="1" x14ac:dyDescent="0.2">
      <c r="A197" s="1"/>
      <c r="B197" s="12"/>
      <c r="C197" s="29" t="s">
        <v>287</v>
      </c>
      <c r="D197" s="20"/>
      <c r="E197" s="104" t="s">
        <v>200</v>
      </c>
      <c r="F197" s="104" t="s">
        <v>187</v>
      </c>
      <c r="G197" s="23" t="s">
        <v>329</v>
      </c>
      <c r="H197" s="36"/>
      <c r="I197" s="168">
        <f>I198+I203</f>
        <v>11951.770499999999</v>
      </c>
      <c r="J197" s="168">
        <f>J198</f>
        <v>8455.9704999999994</v>
      </c>
      <c r="K197" s="168">
        <f>K198</f>
        <v>8455.9704999999994</v>
      </c>
    </row>
    <row r="198" spans="1:14" ht="29.25" customHeight="1" x14ac:dyDescent="0.2">
      <c r="A198" s="1"/>
      <c r="B198" s="12"/>
      <c r="C198" s="13" t="s">
        <v>328</v>
      </c>
      <c r="D198" s="23"/>
      <c r="E198" s="104" t="s">
        <v>200</v>
      </c>
      <c r="F198" s="104" t="s">
        <v>187</v>
      </c>
      <c r="G198" s="23" t="s">
        <v>330</v>
      </c>
      <c r="H198" s="24"/>
      <c r="I198" s="168">
        <f>I199+I203</f>
        <v>8735.9704999999994</v>
      </c>
      <c r="J198" s="168">
        <f>J199+J203</f>
        <v>8455.9704999999994</v>
      </c>
      <c r="K198" s="168">
        <f>K199+K203</f>
        <v>8455.9704999999994</v>
      </c>
    </row>
    <row r="199" spans="1:14" ht="29.25" customHeight="1" x14ac:dyDescent="0.2">
      <c r="A199" s="1"/>
      <c r="B199" s="12"/>
      <c r="C199" s="29" t="s">
        <v>102</v>
      </c>
      <c r="D199" s="23"/>
      <c r="E199" s="104" t="s">
        <v>200</v>
      </c>
      <c r="F199" s="104" t="s">
        <v>187</v>
      </c>
      <c r="G199" s="23" t="s">
        <v>331</v>
      </c>
      <c r="H199" s="23"/>
      <c r="I199" s="168">
        <f>I200+I201+I202</f>
        <v>5520.1705000000002</v>
      </c>
      <c r="J199" s="168">
        <f>J200+J201+J202</f>
        <v>8455.9704999999994</v>
      </c>
      <c r="K199" s="168">
        <f>K200+K201+K202</f>
        <v>8455.9704999999994</v>
      </c>
    </row>
    <row r="200" spans="1:14" ht="16.5" customHeight="1" x14ac:dyDescent="0.2">
      <c r="A200" s="1"/>
      <c r="B200" s="12"/>
      <c r="C200" s="35" t="s">
        <v>80</v>
      </c>
      <c r="D200" s="23"/>
      <c r="E200" s="104" t="s">
        <v>200</v>
      </c>
      <c r="F200" s="104" t="s">
        <v>187</v>
      </c>
      <c r="G200" s="23" t="s">
        <v>331</v>
      </c>
      <c r="H200" s="23" t="s">
        <v>73</v>
      </c>
      <c r="I200" s="168">
        <v>4359.723</v>
      </c>
      <c r="J200" s="168">
        <v>7575.5230000000001</v>
      </c>
      <c r="K200" s="168">
        <v>7575.5230000000001</v>
      </c>
      <c r="L200" s="108"/>
      <c r="M200" s="108"/>
      <c r="N200" s="108"/>
    </row>
    <row r="201" spans="1:14" ht="25.5" customHeight="1" x14ac:dyDescent="0.2">
      <c r="A201" s="1"/>
      <c r="B201" s="12"/>
      <c r="C201" s="25" t="s">
        <v>67</v>
      </c>
      <c r="D201" s="23"/>
      <c r="E201" s="104" t="s">
        <v>200</v>
      </c>
      <c r="F201" s="104" t="s">
        <v>187</v>
      </c>
      <c r="G201" s="23" t="s">
        <v>331</v>
      </c>
      <c r="H201" s="23" t="s">
        <v>70</v>
      </c>
      <c r="I201" s="168">
        <v>1155.4475</v>
      </c>
      <c r="J201" s="168">
        <v>875.44749999999999</v>
      </c>
      <c r="K201" s="168">
        <v>875.44749999999999</v>
      </c>
    </row>
    <row r="202" spans="1:14" ht="18.75" customHeight="1" x14ac:dyDescent="0.2">
      <c r="A202" s="1"/>
      <c r="B202" s="12"/>
      <c r="C202" s="26" t="s">
        <v>68</v>
      </c>
      <c r="D202" s="23"/>
      <c r="E202" s="104" t="s">
        <v>200</v>
      </c>
      <c r="F202" s="104" t="s">
        <v>187</v>
      </c>
      <c r="G202" s="23" t="s">
        <v>331</v>
      </c>
      <c r="H202" s="23" t="s">
        <v>72</v>
      </c>
      <c r="I202" s="168">
        <v>5</v>
      </c>
      <c r="J202" s="168">
        <v>5</v>
      </c>
      <c r="K202" s="168">
        <v>5</v>
      </c>
    </row>
    <row r="203" spans="1:14" ht="66" customHeight="1" x14ac:dyDescent="0.2">
      <c r="A203" s="1"/>
      <c r="B203" s="12"/>
      <c r="C203" s="35" t="s">
        <v>219</v>
      </c>
      <c r="D203" s="23"/>
      <c r="E203" s="104" t="s">
        <v>200</v>
      </c>
      <c r="F203" s="104" t="s">
        <v>187</v>
      </c>
      <c r="G203" s="23" t="s">
        <v>333</v>
      </c>
      <c r="H203" s="23"/>
      <c r="I203" s="168">
        <f>I204</f>
        <v>3215.8</v>
      </c>
      <c r="J203" s="168">
        <f>J204</f>
        <v>0</v>
      </c>
      <c r="K203" s="168">
        <f>K204</f>
        <v>0</v>
      </c>
    </row>
    <row r="204" spans="1:14" ht="16.5" customHeight="1" x14ac:dyDescent="0.2">
      <c r="A204" s="1"/>
      <c r="B204" s="12"/>
      <c r="C204" s="35" t="s">
        <v>80</v>
      </c>
      <c r="D204" s="23"/>
      <c r="E204" s="104" t="s">
        <v>200</v>
      </c>
      <c r="F204" s="104" t="s">
        <v>187</v>
      </c>
      <c r="G204" s="23" t="s">
        <v>333</v>
      </c>
      <c r="H204" s="23" t="s">
        <v>73</v>
      </c>
      <c r="I204" s="168">
        <v>3215.8</v>
      </c>
      <c r="J204" s="168">
        <v>0</v>
      </c>
      <c r="K204" s="168">
        <v>0</v>
      </c>
      <c r="L204" s="108"/>
    </row>
    <row r="205" spans="1:14" ht="29.25" customHeight="1" x14ac:dyDescent="0.2">
      <c r="A205" s="1"/>
      <c r="B205" s="12"/>
      <c r="C205" s="13" t="s">
        <v>332</v>
      </c>
      <c r="D205" s="23"/>
      <c r="E205" s="104" t="s">
        <v>200</v>
      </c>
      <c r="F205" s="104" t="s">
        <v>187</v>
      </c>
      <c r="G205" s="23" t="s">
        <v>335</v>
      </c>
      <c r="H205" s="23"/>
      <c r="I205" s="168">
        <f t="shared" ref="I205:K206" si="26">I206</f>
        <v>550</v>
      </c>
      <c r="J205" s="168">
        <f t="shared" si="26"/>
        <v>550</v>
      </c>
      <c r="K205" s="168">
        <f t="shared" si="26"/>
        <v>550</v>
      </c>
      <c r="L205" s="108"/>
    </row>
    <row r="206" spans="1:14" ht="16.5" customHeight="1" x14ac:dyDescent="0.2">
      <c r="A206" s="1"/>
      <c r="B206" s="12"/>
      <c r="C206" s="29" t="s">
        <v>103</v>
      </c>
      <c r="D206" s="23"/>
      <c r="E206" s="104" t="s">
        <v>200</v>
      </c>
      <c r="F206" s="104" t="s">
        <v>187</v>
      </c>
      <c r="G206" s="23" t="s">
        <v>334</v>
      </c>
      <c r="H206" s="23"/>
      <c r="I206" s="168">
        <f t="shared" si="26"/>
        <v>550</v>
      </c>
      <c r="J206" s="168">
        <f t="shared" si="26"/>
        <v>550</v>
      </c>
      <c r="K206" s="168">
        <f t="shared" si="26"/>
        <v>550</v>
      </c>
    </row>
    <row r="207" spans="1:14" ht="25.5" customHeight="1" x14ac:dyDescent="0.2">
      <c r="A207" s="1"/>
      <c r="B207" s="12"/>
      <c r="C207" s="25" t="s">
        <v>67</v>
      </c>
      <c r="D207" s="23"/>
      <c r="E207" s="104" t="s">
        <v>200</v>
      </c>
      <c r="F207" s="104" t="s">
        <v>187</v>
      </c>
      <c r="G207" s="23" t="s">
        <v>334</v>
      </c>
      <c r="H207" s="23" t="s">
        <v>70</v>
      </c>
      <c r="I207" s="168">
        <v>550</v>
      </c>
      <c r="J207" s="168">
        <v>550</v>
      </c>
      <c r="K207" s="168">
        <v>550</v>
      </c>
    </row>
    <row r="208" spans="1:14" ht="21.75" customHeight="1" x14ac:dyDescent="0.2">
      <c r="A208" s="1"/>
      <c r="B208" s="12"/>
      <c r="C208" s="29" t="s">
        <v>304</v>
      </c>
      <c r="D208" s="23"/>
      <c r="E208" s="104" t="s">
        <v>200</v>
      </c>
      <c r="F208" s="104" t="s">
        <v>187</v>
      </c>
      <c r="G208" s="23" t="s">
        <v>336</v>
      </c>
      <c r="H208" s="23"/>
      <c r="I208" s="168">
        <f>I209</f>
        <v>130763.70000000001</v>
      </c>
      <c r="J208" s="168">
        <f>J209</f>
        <v>0</v>
      </c>
      <c r="K208" s="168">
        <f>K209</f>
        <v>0</v>
      </c>
    </row>
    <row r="209" spans="1:11" ht="32.25" customHeight="1" x14ac:dyDescent="0.2">
      <c r="A209" s="1"/>
      <c r="B209" s="12"/>
      <c r="C209" s="13" t="s">
        <v>337</v>
      </c>
      <c r="D209" s="23"/>
      <c r="E209" s="104" t="s">
        <v>200</v>
      </c>
      <c r="F209" s="104" t="s">
        <v>187</v>
      </c>
      <c r="G209" s="152" t="s">
        <v>338</v>
      </c>
      <c r="H209" s="152"/>
      <c r="I209" s="179">
        <f>I211+I213</f>
        <v>130763.70000000001</v>
      </c>
      <c r="J209" s="179">
        <f>J211+J213</f>
        <v>0</v>
      </c>
      <c r="K209" s="179">
        <f>K211+K213</f>
        <v>0</v>
      </c>
    </row>
    <row r="210" spans="1:11" ht="18.75" customHeight="1" x14ac:dyDescent="0.2">
      <c r="A210" s="1"/>
      <c r="B210" s="12"/>
      <c r="C210" s="25" t="s">
        <v>142</v>
      </c>
      <c r="D210" s="23"/>
      <c r="E210" s="104" t="s">
        <v>200</v>
      </c>
      <c r="F210" s="104" t="s">
        <v>187</v>
      </c>
      <c r="G210" s="152" t="s">
        <v>339</v>
      </c>
      <c r="H210" s="152"/>
      <c r="I210" s="179">
        <f>I211</f>
        <v>127110.717</v>
      </c>
      <c r="J210" s="179">
        <f>J211</f>
        <v>0</v>
      </c>
      <c r="K210" s="179">
        <f>K211</f>
        <v>0</v>
      </c>
    </row>
    <row r="211" spans="1:11" ht="20.25" customHeight="1" x14ac:dyDescent="0.2">
      <c r="A211" s="1"/>
      <c r="B211" s="12"/>
      <c r="C211" s="25" t="s">
        <v>144</v>
      </c>
      <c r="D211" s="23"/>
      <c r="E211" s="104" t="s">
        <v>200</v>
      </c>
      <c r="F211" s="104" t="s">
        <v>187</v>
      </c>
      <c r="G211" s="152" t="s">
        <v>339</v>
      </c>
      <c r="H211" s="152">
        <v>410</v>
      </c>
      <c r="I211" s="179">
        <v>127110.717</v>
      </c>
      <c r="J211" s="179">
        <v>0</v>
      </c>
      <c r="K211" s="179">
        <v>0</v>
      </c>
    </row>
    <row r="212" spans="1:11" ht="23.25" customHeight="1" x14ac:dyDescent="0.2">
      <c r="A212" s="1"/>
      <c r="B212" s="12"/>
      <c r="C212" s="25" t="s">
        <v>147</v>
      </c>
      <c r="D212" s="23"/>
      <c r="E212" s="104" t="s">
        <v>200</v>
      </c>
      <c r="F212" s="104" t="s">
        <v>187</v>
      </c>
      <c r="G212" s="152" t="s">
        <v>340</v>
      </c>
      <c r="H212" s="152"/>
      <c r="I212" s="179">
        <f>I213</f>
        <v>3652.9830000000002</v>
      </c>
      <c r="J212" s="179">
        <f>J213</f>
        <v>0</v>
      </c>
      <c r="K212" s="179">
        <f>K213</f>
        <v>0</v>
      </c>
    </row>
    <row r="213" spans="1:11" ht="19.5" customHeight="1" x14ac:dyDescent="0.2">
      <c r="A213" s="1"/>
      <c r="B213" s="12"/>
      <c r="C213" s="25" t="s">
        <v>144</v>
      </c>
      <c r="D213" s="23"/>
      <c r="E213" s="104" t="s">
        <v>200</v>
      </c>
      <c r="F213" s="104" t="s">
        <v>187</v>
      </c>
      <c r="G213" s="152" t="s">
        <v>340</v>
      </c>
      <c r="H213" s="152">
        <v>410</v>
      </c>
      <c r="I213" s="179">
        <v>3652.9830000000002</v>
      </c>
      <c r="J213" s="179">
        <v>0</v>
      </c>
      <c r="K213" s="179">
        <v>0</v>
      </c>
    </row>
    <row r="214" spans="1:11" ht="19.5" customHeight="1" x14ac:dyDescent="0.2">
      <c r="A214" s="1"/>
      <c r="B214" s="147"/>
      <c r="C214" s="140" t="s">
        <v>162</v>
      </c>
      <c r="D214" s="20"/>
      <c r="E214" s="20" t="s">
        <v>199</v>
      </c>
      <c r="F214" s="20" t="s">
        <v>188</v>
      </c>
      <c r="G214" s="23"/>
      <c r="H214" s="96"/>
      <c r="I214" s="167">
        <f>I215</f>
        <v>135.63999999999999</v>
      </c>
      <c r="J214" s="167">
        <f>J215</f>
        <v>141.065</v>
      </c>
      <c r="K214" s="167">
        <f>K215</f>
        <v>146.708</v>
      </c>
    </row>
    <row r="215" spans="1:11" ht="19.5" customHeight="1" x14ac:dyDescent="0.2">
      <c r="A215" s="1"/>
      <c r="B215" s="147"/>
      <c r="C215" s="19" t="s">
        <v>25</v>
      </c>
      <c r="D215" s="20"/>
      <c r="E215" s="20" t="s">
        <v>199</v>
      </c>
      <c r="F215" s="20" t="s">
        <v>187</v>
      </c>
      <c r="G215" s="20"/>
      <c r="H215" s="20"/>
      <c r="I215" s="167">
        <f t="shared" ref="I215:K219" si="27">I216</f>
        <v>135.63999999999999</v>
      </c>
      <c r="J215" s="167">
        <f t="shared" si="27"/>
        <v>141.065</v>
      </c>
      <c r="K215" s="167">
        <f t="shared" si="27"/>
        <v>146.708</v>
      </c>
    </row>
    <row r="216" spans="1:11" ht="24.75" customHeight="1" x14ac:dyDescent="0.2">
      <c r="A216" s="1"/>
      <c r="B216" s="147"/>
      <c r="C216" s="19" t="s">
        <v>78</v>
      </c>
      <c r="D216" s="23"/>
      <c r="E216" s="20" t="s">
        <v>199</v>
      </c>
      <c r="F216" s="20" t="s">
        <v>187</v>
      </c>
      <c r="G216" s="20" t="s">
        <v>31</v>
      </c>
      <c r="H216" s="20"/>
      <c r="I216" s="167">
        <f t="shared" si="27"/>
        <v>135.63999999999999</v>
      </c>
      <c r="J216" s="167">
        <f t="shared" si="27"/>
        <v>141.065</v>
      </c>
      <c r="K216" s="167">
        <f t="shared" si="27"/>
        <v>146.708</v>
      </c>
    </row>
    <row r="217" spans="1:11" ht="19.5" customHeight="1" x14ac:dyDescent="0.2">
      <c r="A217" s="1"/>
      <c r="B217" s="147"/>
      <c r="C217" s="34" t="s">
        <v>45</v>
      </c>
      <c r="D217" s="23"/>
      <c r="E217" s="23" t="s">
        <v>199</v>
      </c>
      <c r="F217" s="23" t="s">
        <v>187</v>
      </c>
      <c r="G217" s="23" t="s">
        <v>41</v>
      </c>
      <c r="H217" s="24"/>
      <c r="I217" s="168">
        <f t="shared" si="27"/>
        <v>135.63999999999999</v>
      </c>
      <c r="J217" s="168">
        <f t="shared" si="27"/>
        <v>141.065</v>
      </c>
      <c r="K217" s="168">
        <f t="shared" si="27"/>
        <v>146.708</v>
      </c>
    </row>
    <row r="218" spans="1:11" ht="19.5" customHeight="1" x14ac:dyDescent="0.2">
      <c r="A218" s="1"/>
      <c r="B218" s="147"/>
      <c r="C218" s="34" t="s">
        <v>45</v>
      </c>
      <c r="D218" s="23"/>
      <c r="E218" s="23" t="s">
        <v>199</v>
      </c>
      <c r="F218" s="23" t="s">
        <v>187</v>
      </c>
      <c r="G218" s="23" t="s">
        <v>48</v>
      </c>
      <c r="H218" s="24"/>
      <c r="I218" s="168">
        <f t="shared" si="27"/>
        <v>135.63999999999999</v>
      </c>
      <c r="J218" s="168">
        <f t="shared" si="27"/>
        <v>141.065</v>
      </c>
      <c r="K218" s="168">
        <f t="shared" si="27"/>
        <v>146.708</v>
      </c>
    </row>
    <row r="219" spans="1:11" ht="19.5" customHeight="1" x14ac:dyDescent="0.2">
      <c r="A219" s="1"/>
      <c r="B219" s="147"/>
      <c r="C219" s="33" t="s">
        <v>99</v>
      </c>
      <c r="D219" s="20"/>
      <c r="E219" s="23" t="s">
        <v>199</v>
      </c>
      <c r="F219" s="23" t="s">
        <v>187</v>
      </c>
      <c r="G219" s="42" t="s">
        <v>52</v>
      </c>
      <c r="H219" s="23"/>
      <c r="I219" s="168">
        <f t="shared" si="27"/>
        <v>135.63999999999999</v>
      </c>
      <c r="J219" s="168">
        <f t="shared" si="27"/>
        <v>141.065</v>
      </c>
      <c r="K219" s="168">
        <f t="shared" si="27"/>
        <v>146.708</v>
      </c>
    </row>
    <row r="220" spans="1:11" ht="30" customHeight="1" thickBot="1" x14ac:dyDescent="0.25">
      <c r="A220" s="1"/>
      <c r="B220" s="147"/>
      <c r="C220" s="141" t="s">
        <v>140</v>
      </c>
      <c r="D220" s="20"/>
      <c r="E220" s="23" t="s">
        <v>199</v>
      </c>
      <c r="F220" s="23" t="s">
        <v>187</v>
      </c>
      <c r="G220" s="42" t="s">
        <v>52</v>
      </c>
      <c r="H220" s="23" t="s">
        <v>71</v>
      </c>
      <c r="I220" s="168">
        <v>135.63999999999999</v>
      </c>
      <c r="J220" s="168">
        <v>141.065</v>
      </c>
      <c r="K220" s="168">
        <v>146.708</v>
      </c>
    </row>
    <row r="221" spans="1:11" ht="19.5" customHeight="1" x14ac:dyDescent="0.2">
      <c r="A221" s="1"/>
      <c r="B221" s="190"/>
      <c r="C221" s="19" t="s">
        <v>26</v>
      </c>
      <c r="D221" s="20"/>
      <c r="E221" s="20" t="s">
        <v>191</v>
      </c>
      <c r="F221" s="20" t="s">
        <v>188</v>
      </c>
      <c r="G221" s="20"/>
      <c r="H221" s="20"/>
      <c r="I221" s="167">
        <f>I222</f>
        <v>235</v>
      </c>
      <c r="J221" s="167">
        <f t="shared" ref="J221:K225" si="28">J222</f>
        <v>235</v>
      </c>
      <c r="K221" s="167">
        <f t="shared" si="28"/>
        <v>235</v>
      </c>
    </row>
    <row r="222" spans="1:11" ht="18.75" customHeight="1" x14ac:dyDescent="0.2">
      <c r="A222" s="1"/>
      <c r="B222" s="190"/>
      <c r="C222" s="19" t="s">
        <v>27</v>
      </c>
      <c r="D222" s="23"/>
      <c r="E222" s="20" t="s">
        <v>191</v>
      </c>
      <c r="F222" s="20" t="s">
        <v>198</v>
      </c>
      <c r="G222" s="20"/>
      <c r="H222" s="20"/>
      <c r="I222" s="167">
        <f>I223</f>
        <v>235</v>
      </c>
      <c r="J222" s="167">
        <f t="shared" si="28"/>
        <v>235</v>
      </c>
      <c r="K222" s="167">
        <f t="shared" si="28"/>
        <v>235</v>
      </c>
    </row>
    <row r="223" spans="1:11" ht="42.75" customHeight="1" x14ac:dyDescent="0.2">
      <c r="A223" s="1"/>
      <c r="B223" s="190"/>
      <c r="C223" s="19" t="s">
        <v>78</v>
      </c>
      <c r="D223" s="23"/>
      <c r="E223" s="20" t="s">
        <v>191</v>
      </c>
      <c r="F223" s="20" t="s">
        <v>198</v>
      </c>
      <c r="G223" s="20" t="s">
        <v>31</v>
      </c>
      <c r="H223" s="36"/>
      <c r="I223" s="167">
        <f>I224</f>
        <v>235</v>
      </c>
      <c r="J223" s="167">
        <f t="shared" si="28"/>
        <v>235</v>
      </c>
      <c r="K223" s="167">
        <f t="shared" si="28"/>
        <v>235</v>
      </c>
    </row>
    <row r="224" spans="1:11" ht="15" x14ac:dyDescent="0.2">
      <c r="A224" s="1"/>
      <c r="B224" s="190"/>
      <c r="C224" s="34" t="s">
        <v>45</v>
      </c>
      <c r="D224" s="23"/>
      <c r="E224" s="23" t="s">
        <v>191</v>
      </c>
      <c r="F224" s="23" t="s">
        <v>198</v>
      </c>
      <c r="G224" s="23" t="s">
        <v>41</v>
      </c>
      <c r="H224" s="23"/>
      <c r="I224" s="168">
        <f>I225</f>
        <v>235</v>
      </c>
      <c r="J224" s="168">
        <f t="shared" si="28"/>
        <v>235</v>
      </c>
      <c r="K224" s="168">
        <f t="shared" si="28"/>
        <v>235</v>
      </c>
    </row>
    <row r="225" spans="1:16" ht="15" x14ac:dyDescent="0.2">
      <c r="A225" s="1"/>
      <c r="B225" s="190"/>
      <c r="C225" s="34" t="s">
        <v>45</v>
      </c>
      <c r="D225" s="23"/>
      <c r="E225" s="23" t="s">
        <v>191</v>
      </c>
      <c r="F225" s="23" t="s">
        <v>198</v>
      </c>
      <c r="G225" s="23" t="s">
        <v>48</v>
      </c>
      <c r="H225" s="23"/>
      <c r="I225" s="168">
        <f>I226</f>
        <v>235</v>
      </c>
      <c r="J225" s="168">
        <f t="shared" si="28"/>
        <v>235</v>
      </c>
      <c r="K225" s="168">
        <f t="shared" si="28"/>
        <v>235</v>
      </c>
    </row>
    <row r="226" spans="1:16" ht="25.5" x14ac:dyDescent="0.2">
      <c r="A226" s="1"/>
      <c r="B226" s="190"/>
      <c r="C226" s="33" t="s">
        <v>100</v>
      </c>
      <c r="D226" s="23"/>
      <c r="E226" s="23" t="s">
        <v>191</v>
      </c>
      <c r="F226" s="23" t="s">
        <v>198</v>
      </c>
      <c r="G226" s="23" t="s">
        <v>159</v>
      </c>
      <c r="H226" s="23"/>
      <c r="I226" s="168">
        <f>I227+I228</f>
        <v>235</v>
      </c>
      <c r="J226" s="168">
        <f>J227+J228</f>
        <v>235</v>
      </c>
      <c r="K226" s="168">
        <f>K227+K228</f>
        <v>235</v>
      </c>
    </row>
    <row r="227" spans="1:16" ht="25.5" x14ac:dyDescent="0.2">
      <c r="A227" s="1"/>
      <c r="B227" s="190"/>
      <c r="C227" s="25" t="s">
        <v>67</v>
      </c>
      <c r="D227" s="23"/>
      <c r="E227" s="23" t="s">
        <v>191</v>
      </c>
      <c r="F227" s="23" t="s">
        <v>198</v>
      </c>
      <c r="G227" s="23" t="s">
        <v>159</v>
      </c>
      <c r="H227" s="23" t="s">
        <v>70</v>
      </c>
      <c r="I227" s="168">
        <v>234</v>
      </c>
      <c r="J227" s="168">
        <v>234</v>
      </c>
      <c r="K227" s="168">
        <v>234</v>
      </c>
    </row>
    <row r="228" spans="1:16" ht="18.75" customHeight="1" thickBot="1" x14ac:dyDescent="0.25">
      <c r="A228" s="1"/>
      <c r="B228" s="191"/>
      <c r="C228" s="43" t="s">
        <v>68</v>
      </c>
      <c r="D228" s="23"/>
      <c r="E228" s="23" t="s">
        <v>191</v>
      </c>
      <c r="F228" s="23" t="s">
        <v>198</v>
      </c>
      <c r="G228" s="23" t="s">
        <v>159</v>
      </c>
      <c r="H228" s="23" t="s">
        <v>72</v>
      </c>
      <c r="I228" s="168">
        <v>1</v>
      </c>
      <c r="J228" s="168">
        <v>1</v>
      </c>
      <c r="K228" s="168">
        <v>1</v>
      </c>
    </row>
    <row r="229" spans="1:16" ht="34.5" customHeight="1" thickBot="1" x14ac:dyDescent="0.25">
      <c r="A229" s="1"/>
      <c r="B229" s="77">
        <v>2</v>
      </c>
      <c r="C229" s="103" t="s">
        <v>112</v>
      </c>
      <c r="D229" s="60" t="s">
        <v>117</v>
      </c>
      <c r="E229" s="56"/>
      <c r="F229" s="56"/>
      <c r="G229" s="57"/>
      <c r="H229" s="47"/>
      <c r="I229" s="166">
        <f>I230</f>
        <v>2348.7840000000001</v>
      </c>
      <c r="J229" s="166">
        <f>J230</f>
        <v>2349.366</v>
      </c>
      <c r="K229" s="166">
        <f>K230</f>
        <v>2386.2130000000002</v>
      </c>
    </row>
    <row r="230" spans="1:16" ht="18.75" customHeight="1" x14ac:dyDescent="0.2">
      <c r="A230" s="1"/>
      <c r="B230" s="76"/>
      <c r="C230" s="64" t="s">
        <v>119</v>
      </c>
      <c r="D230" s="11"/>
      <c r="E230" s="20" t="s">
        <v>187</v>
      </c>
      <c r="F230" s="20" t="s">
        <v>188</v>
      </c>
      <c r="G230" s="21"/>
      <c r="H230" s="11"/>
      <c r="I230" s="167">
        <f>I238+I231</f>
        <v>2348.7840000000001</v>
      </c>
      <c r="J230" s="167">
        <f>J238+J232</f>
        <v>2349.366</v>
      </c>
      <c r="K230" s="167">
        <f>K231+K237</f>
        <v>2386.2130000000002</v>
      </c>
      <c r="L230" s="144"/>
      <c r="M230" s="144"/>
      <c r="N230" s="144"/>
      <c r="O230" s="144"/>
      <c r="P230" s="144"/>
    </row>
    <row r="231" spans="1:16" ht="44.25" customHeight="1" x14ac:dyDescent="0.2">
      <c r="A231" s="1"/>
      <c r="B231" s="76"/>
      <c r="C231" s="111" t="s">
        <v>221</v>
      </c>
      <c r="D231" s="112"/>
      <c r="E231" s="20" t="s">
        <v>187</v>
      </c>
      <c r="F231" s="20" t="s">
        <v>193</v>
      </c>
      <c r="G231" s="112"/>
      <c r="H231" s="112"/>
      <c r="I231" s="180">
        <f t="shared" ref="I231:K234" si="29">I232</f>
        <v>1532.789</v>
      </c>
      <c r="J231" s="167">
        <f t="shared" si="29"/>
        <v>1539.1849999999999</v>
      </c>
      <c r="K231" s="167">
        <f t="shared" si="29"/>
        <v>1569.9690000000001</v>
      </c>
    </row>
    <row r="232" spans="1:16" ht="42.75" customHeight="1" x14ac:dyDescent="0.2">
      <c r="A232" s="1"/>
      <c r="B232" s="76"/>
      <c r="C232" s="113" t="s">
        <v>9</v>
      </c>
      <c r="D232" s="114"/>
      <c r="E232" s="20" t="s">
        <v>187</v>
      </c>
      <c r="F232" s="20" t="s">
        <v>193</v>
      </c>
      <c r="G232" s="114" t="s">
        <v>30</v>
      </c>
      <c r="H232" s="114"/>
      <c r="I232" s="180">
        <f t="shared" si="29"/>
        <v>1532.789</v>
      </c>
      <c r="J232" s="167">
        <f t="shared" si="29"/>
        <v>1539.1849999999999</v>
      </c>
      <c r="K232" s="167">
        <f t="shared" si="29"/>
        <v>1569.9690000000001</v>
      </c>
    </row>
    <row r="233" spans="1:16" ht="28.5" customHeight="1" x14ac:dyDescent="0.2">
      <c r="A233" s="1"/>
      <c r="B233" s="76"/>
      <c r="C233" s="115" t="s">
        <v>222</v>
      </c>
      <c r="D233" s="116"/>
      <c r="E233" s="23" t="s">
        <v>187</v>
      </c>
      <c r="F233" s="23" t="s">
        <v>193</v>
      </c>
      <c r="G233" s="118" t="s">
        <v>223</v>
      </c>
      <c r="H233" s="116"/>
      <c r="I233" s="181">
        <f t="shared" si="29"/>
        <v>1532.789</v>
      </c>
      <c r="J233" s="168">
        <f t="shared" si="29"/>
        <v>1539.1849999999999</v>
      </c>
      <c r="K233" s="168">
        <f t="shared" si="29"/>
        <v>1569.9690000000001</v>
      </c>
    </row>
    <row r="234" spans="1:16" ht="24.75" customHeight="1" x14ac:dyDescent="0.2">
      <c r="A234" s="1"/>
      <c r="B234" s="76"/>
      <c r="C234" s="117" t="s">
        <v>224</v>
      </c>
      <c r="D234" s="114"/>
      <c r="E234" s="23" t="s">
        <v>187</v>
      </c>
      <c r="F234" s="23" t="s">
        <v>193</v>
      </c>
      <c r="G234" s="118" t="s">
        <v>225</v>
      </c>
      <c r="H234" s="114"/>
      <c r="I234" s="181">
        <f t="shared" si="29"/>
        <v>1532.789</v>
      </c>
      <c r="J234" s="168">
        <f t="shared" si="29"/>
        <v>1539.1849999999999</v>
      </c>
      <c r="K234" s="168">
        <f t="shared" si="29"/>
        <v>1569.9690000000001</v>
      </c>
    </row>
    <row r="235" spans="1:16" ht="29.25" customHeight="1" x14ac:dyDescent="0.2">
      <c r="A235" s="1"/>
      <c r="B235" s="76"/>
      <c r="C235" s="117" t="s">
        <v>222</v>
      </c>
      <c r="D235" s="118"/>
      <c r="E235" s="23" t="s">
        <v>187</v>
      </c>
      <c r="F235" s="23" t="s">
        <v>193</v>
      </c>
      <c r="G235" s="118" t="s">
        <v>226</v>
      </c>
      <c r="H235" s="114"/>
      <c r="I235" s="181">
        <f>I236</f>
        <v>1532.789</v>
      </c>
      <c r="J235" s="168">
        <f>J236</f>
        <v>1539.1849999999999</v>
      </c>
      <c r="K235" s="168">
        <f>K236</f>
        <v>1569.9690000000001</v>
      </c>
    </row>
    <row r="236" spans="1:16" ht="30.75" customHeight="1" x14ac:dyDescent="0.2">
      <c r="A236" s="1"/>
      <c r="B236" s="76"/>
      <c r="C236" s="119" t="s">
        <v>228</v>
      </c>
      <c r="D236" s="118"/>
      <c r="E236" s="23" t="s">
        <v>187</v>
      </c>
      <c r="F236" s="23" t="s">
        <v>193</v>
      </c>
      <c r="G236" s="118" t="s">
        <v>226</v>
      </c>
      <c r="H236" s="118">
        <v>120</v>
      </c>
      <c r="I236" s="181">
        <v>1532.789</v>
      </c>
      <c r="J236" s="168">
        <v>1539.1849999999999</v>
      </c>
      <c r="K236" s="168">
        <v>1569.9690000000001</v>
      </c>
    </row>
    <row r="237" spans="1:16" ht="42.75" customHeight="1" x14ac:dyDescent="0.2">
      <c r="A237" s="1"/>
      <c r="B237" s="76"/>
      <c r="C237" s="19" t="s">
        <v>218</v>
      </c>
      <c r="D237" s="11"/>
      <c r="E237" s="20" t="s">
        <v>187</v>
      </c>
      <c r="F237" s="20" t="s">
        <v>194</v>
      </c>
      <c r="G237" s="21"/>
      <c r="H237" s="11"/>
      <c r="I237" s="167">
        <f>I238</f>
        <v>815.995</v>
      </c>
      <c r="J237" s="167">
        <f>J238</f>
        <v>810.18100000000004</v>
      </c>
      <c r="K237" s="167">
        <f>K238</f>
        <v>816.24400000000003</v>
      </c>
    </row>
    <row r="238" spans="1:16" ht="39.75" customHeight="1" x14ac:dyDescent="0.2">
      <c r="A238" s="1"/>
      <c r="B238" s="76"/>
      <c r="C238" s="19" t="s">
        <v>9</v>
      </c>
      <c r="D238" s="11"/>
      <c r="E238" s="20" t="s">
        <v>187</v>
      </c>
      <c r="F238" s="20" t="s">
        <v>194</v>
      </c>
      <c r="G238" s="22" t="s">
        <v>30</v>
      </c>
      <c r="H238" s="11"/>
      <c r="I238" s="167">
        <f>I239</f>
        <v>815.995</v>
      </c>
      <c r="J238" s="167">
        <f t="shared" ref="J238:K240" si="30">J239</f>
        <v>810.18100000000004</v>
      </c>
      <c r="K238" s="167">
        <f t="shared" si="30"/>
        <v>816.24400000000003</v>
      </c>
    </row>
    <row r="239" spans="1:16" ht="41.25" customHeight="1" x14ac:dyDescent="0.2">
      <c r="A239" s="1"/>
      <c r="B239" s="76"/>
      <c r="C239" s="34" t="s">
        <v>75</v>
      </c>
      <c r="D239" s="23"/>
      <c r="E239" s="23" t="s">
        <v>187</v>
      </c>
      <c r="F239" s="23" t="s">
        <v>194</v>
      </c>
      <c r="G239" s="23" t="s">
        <v>46</v>
      </c>
      <c r="H239" s="24"/>
      <c r="I239" s="168">
        <f>I240</f>
        <v>815.995</v>
      </c>
      <c r="J239" s="168">
        <f t="shared" si="30"/>
        <v>810.18100000000004</v>
      </c>
      <c r="K239" s="168">
        <f t="shared" si="30"/>
        <v>816.24400000000003</v>
      </c>
    </row>
    <row r="240" spans="1:16" ht="16.5" customHeight="1" x14ac:dyDescent="0.2">
      <c r="A240" s="1"/>
      <c r="B240" s="76"/>
      <c r="C240" s="34" t="s">
        <v>45</v>
      </c>
      <c r="D240" s="23"/>
      <c r="E240" s="23" t="s">
        <v>187</v>
      </c>
      <c r="F240" s="23" t="s">
        <v>194</v>
      </c>
      <c r="G240" s="23" t="s">
        <v>47</v>
      </c>
      <c r="H240" s="24"/>
      <c r="I240" s="168">
        <f>I241</f>
        <v>815.995</v>
      </c>
      <c r="J240" s="168">
        <f t="shared" si="30"/>
        <v>810.18100000000004</v>
      </c>
      <c r="K240" s="168">
        <f t="shared" si="30"/>
        <v>816.24400000000003</v>
      </c>
    </row>
    <row r="241" spans="1:11" ht="22.5" customHeight="1" x14ac:dyDescent="0.2">
      <c r="A241" s="1"/>
      <c r="B241" s="97"/>
      <c r="C241" s="26" t="s">
        <v>107</v>
      </c>
      <c r="D241" s="11"/>
      <c r="E241" s="23" t="s">
        <v>187</v>
      </c>
      <c r="F241" s="23" t="s">
        <v>194</v>
      </c>
      <c r="G241" s="21" t="s">
        <v>53</v>
      </c>
      <c r="H241" s="24"/>
      <c r="I241" s="168">
        <f>I242+I243</f>
        <v>815.995</v>
      </c>
      <c r="J241" s="168">
        <f>J242+J243</f>
        <v>810.18100000000004</v>
      </c>
      <c r="K241" s="168">
        <f>K242+K243</f>
        <v>816.24400000000003</v>
      </c>
    </row>
    <row r="242" spans="1:11" ht="25.5" customHeight="1" x14ac:dyDescent="0.2">
      <c r="A242" s="1"/>
      <c r="B242" s="97"/>
      <c r="C242" s="28" t="s">
        <v>66</v>
      </c>
      <c r="D242" s="24"/>
      <c r="E242" s="23" t="s">
        <v>187</v>
      </c>
      <c r="F242" s="23" t="s">
        <v>194</v>
      </c>
      <c r="G242" s="21" t="s">
        <v>53</v>
      </c>
      <c r="H242" s="24">
        <v>120</v>
      </c>
      <c r="I242" s="170">
        <v>308.995</v>
      </c>
      <c r="J242" s="168">
        <v>303.18099999999998</v>
      </c>
      <c r="K242" s="168">
        <v>309.24400000000003</v>
      </c>
    </row>
    <row r="243" spans="1:11" ht="24" customHeight="1" x14ac:dyDescent="0.2">
      <c r="A243" s="1"/>
      <c r="B243" s="97"/>
      <c r="C243" s="26" t="s">
        <v>67</v>
      </c>
      <c r="D243" s="11"/>
      <c r="E243" s="23" t="s">
        <v>187</v>
      </c>
      <c r="F243" s="23" t="s">
        <v>194</v>
      </c>
      <c r="G243" s="21" t="s">
        <v>53</v>
      </c>
      <c r="H243" s="24">
        <v>240</v>
      </c>
      <c r="I243" s="168">
        <v>507</v>
      </c>
      <c r="J243" s="168">
        <v>507</v>
      </c>
      <c r="K243" s="168">
        <v>507</v>
      </c>
    </row>
    <row r="244" spans="1:11" x14ac:dyDescent="0.2">
      <c r="A244" s="1"/>
      <c r="B244" s="1"/>
      <c r="C244" s="1"/>
      <c r="D244" s="1"/>
      <c r="E244" s="1"/>
      <c r="F244" s="1"/>
      <c r="G244" s="1"/>
      <c r="H244" s="1"/>
      <c r="I244" s="182"/>
      <c r="J244" s="182"/>
      <c r="K244" s="1"/>
    </row>
    <row r="245" spans="1:11" x14ac:dyDescent="0.2">
      <c r="A245" s="1"/>
      <c r="B245" s="1"/>
      <c r="C245" s="1"/>
      <c r="D245" s="1"/>
      <c r="E245" s="1"/>
      <c r="F245" s="1"/>
      <c r="G245" s="1"/>
      <c r="H245" s="1"/>
      <c r="I245" s="182"/>
      <c r="J245" s="1"/>
      <c r="K245" s="1"/>
    </row>
    <row r="246" spans="1:1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">
      <c r="A247" s="1"/>
      <c r="B247" s="1"/>
      <c r="C247" s="1"/>
      <c r="D247" s="1"/>
      <c r="E247" s="1"/>
      <c r="F247" s="1"/>
      <c r="G247" s="1"/>
      <c r="H247" s="1"/>
      <c r="I247" s="182"/>
      <c r="J247" s="182"/>
      <c r="K247" s="1"/>
    </row>
    <row r="248" spans="1:1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1:11" x14ac:dyDescent="0.2">
      <c r="A249" s="1"/>
      <c r="B249" s="1"/>
      <c r="C249" s="1"/>
      <c r="D249" s="1"/>
      <c r="E249" s="1"/>
      <c r="F249" s="1"/>
      <c r="G249" s="1"/>
      <c r="H249" s="1"/>
      <c r="I249" s="182"/>
      <c r="J249" s="1"/>
      <c r="K249" s="1"/>
    </row>
    <row r="250" spans="1:1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1:1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1:1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1:1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6"/>
      <c r="D305" s="17"/>
      <c r="E305" s="15"/>
      <c r="F305" s="15"/>
      <c r="G305" s="15"/>
      <c r="H305" s="15"/>
      <c r="I305" s="15"/>
      <c r="J305" s="15"/>
      <c r="K305" s="15"/>
    </row>
    <row r="306" spans="1:11" x14ac:dyDescent="0.2">
      <c r="A306" s="1"/>
      <c r="B306" s="1"/>
      <c r="C306" s="16"/>
      <c r="D306" s="17"/>
      <c r="E306" s="15"/>
      <c r="F306" s="15"/>
      <c r="G306" s="15"/>
      <c r="H306" s="15"/>
      <c r="I306" s="15"/>
      <c r="J306" s="15"/>
      <c r="K306" s="15"/>
    </row>
  </sheetData>
  <mergeCells count="17">
    <mergeCell ref="C12:H12"/>
    <mergeCell ref="B13:K14"/>
    <mergeCell ref="B221:B228"/>
    <mergeCell ref="H7:I7"/>
    <mergeCell ref="J7:K7"/>
    <mergeCell ref="H8:I8"/>
    <mergeCell ref="J8:K8"/>
    <mergeCell ref="I10:K10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7" right="0.7" top="0.75" bottom="0.75" header="0.3" footer="0.3"/>
  <pageSetup paperSize="9" scale="5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2022-06-03T07:52:43Z</cp:lastPrinted>
  <dcterms:created xsi:type="dcterms:W3CDTF">2013-10-22T09:40:36Z</dcterms:created>
  <dcterms:modified xsi:type="dcterms:W3CDTF">2022-06-06T07:49:44Z</dcterms:modified>
</cp:coreProperties>
</file>