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Доки\Разработкуа пректа БЮДЖЕТА 2020-2022\ОКОНЧАТ ПРОЕКТ\"/>
    </mc:Choice>
  </mc:AlternateContent>
  <bookViews>
    <workbookView xWindow="945" yWindow="1155" windowWidth="14940" windowHeight="7830"/>
  </bookViews>
  <sheets>
    <sheet name="Распрпо прогр.и непрогр.2017" sheetId="5" r:id="rId1"/>
    <sheet name="Лист2" sheetId="7" r:id="rId2"/>
  </sheets>
  <definedNames>
    <definedName name="_xlnm._FilterDatabase" localSheetId="0" hidden="1">'Распрпо прогр.и непрогр.2017'!$A$10:$WVM$230</definedName>
  </definedNames>
  <calcPr calcId="162913"/>
</workbook>
</file>

<file path=xl/calcChain.xml><?xml version="1.0" encoding="utf-8"?>
<calcChain xmlns="http://schemas.openxmlformats.org/spreadsheetml/2006/main">
  <c r="G12" i="5" l="1"/>
  <c r="G56" i="5"/>
  <c r="G179" i="5" l="1"/>
  <c r="G178" i="5" s="1"/>
  <c r="G86" i="5"/>
  <c r="G98" i="5"/>
  <c r="G97" i="5" s="1"/>
  <c r="G96" i="5" s="1"/>
  <c r="G202" i="5" l="1"/>
  <c r="G201" i="5" s="1"/>
  <c r="G200" i="5" s="1"/>
  <c r="G176" i="5" l="1"/>
  <c r="G138" i="5"/>
  <c r="G122" i="5" l="1"/>
  <c r="G121" i="5" s="1"/>
  <c r="G120" i="5" s="1"/>
  <c r="G119" i="5" s="1"/>
  <c r="G118" i="5" s="1"/>
  <c r="G229" i="5" l="1"/>
  <c r="G228" i="5" s="1"/>
  <c r="G227" i="5" s="1"/>
  <c r="G116" i="5"/>
  <c r="G115" i="5" s="1"/>
  <c r="G114" i="5" s="1"/>
  <c r="G113" i="5" s="1"/>
  <c r="G112" i="5" s="1"/>
  <c r="G172" i="5" l="1"/>
  <c r="G171" i="5" s="1"/>
  <c r="G170" i="5" s="1"/>
  <c r="G18" i="5"/>
  <c r="G194" i="5"/>
  <c r="G193" i="5" s="1"/>
  <c r="G192" i="5" s="1"/>
  <c r="G217" i="5"/>
  <c r="G218" i="5" s="1"/>
  <c r="G216" i="5" s="1"/>
  <c r="G31" i="5" l="1"/>
  <c r="G30" i="5" s="1"/>
  <c r="G29" i="5"/>
  <c r="G225" i="5"/>
  <c r="G224" i="5" s="1"/>
  <c r="G222" i="5"/>
  <c r="G221" i="5" s="1"/>
  <c r="G220" i="5" s="1"/>
  <c r="G27" i="5" l="1"/>
  <c r="G26" i="5" s="1"/>
  <c r="G17" i="5" l="1"/>
  <c r="G94" i="5" l="1"/>
  <c r="G90" i="5" l="1"/>
  <c r="G168" i="5" l="1"/>
  <c r="G167" i="5" s="1"/>
  <c r="G166" i="5" s="1"/>
  <c r="G68" i="5" l="1"/>
  <c r="G41" i="5" l="1"/>
  <c r="G40" i="5" s="1"/>
  <c r="G39" i="5" s="1"/>
  <c r="G107" i="5" l="1"/>
  <c r="G37" i="5" l="1"/>
  <c r="G36" i="5" s="1"/>
  <c r="G35" i="5" s="1"/>
  <c r="G34" i="5" s="1"/>
  <c r="G33" i="5" s="1"/>
  <c r="G71" i="5" l="1"/>
  <c r="G70" i="5" s="1"/>
  <c r="G69" i="5" s="1"/>
  <c r="G77" i="5" l="1"/>
  <c r="G76" i="5" s="1"/>
  <c r="G75" i="5" s="1"/>
  <c r="G74" i="5" s="1"/>
  <c r="G73" i="5" s="1"/>
  <c r="G110" i="5" l="1"/>
  <c r="G109" i="5" s="1"/>
  <c r="G108" i="5" s="1"/>
  <c r="G106" i="5" s="1"/>
  <c r="G104" i="5"/>
  <c r="G103" i="5" s="1"/>
  <c r="G102" i="5" s="1"/>
  <c r="G101" i="5" s="1"/>
  <c r="G100" i="5" s="1"/>
  <c r="G24" i="5" l="1"/>
  <c r="G23" i="5" s="1"/>
  <c r="G136" i="5" l="1"/>
  <c r="G59" i="5"/>
  <c r="G21" i="5"/>
  <c r="G20" i="5" s="1"/>
  <c r="G16" i="5" l="1"/>
  <c r="G15" i="5" s="1"/>
  <c r="G67" i="5"/>
  <c r="G135" i="5" l="1"/>
  <c r="G65" i="5"/>
  <c r="G64" i="5" s="1"/>
  <c r="G63" i="5" s="1"/>
  <c r="G62" i="5" s="1"/>
  <c r="G61" i="5" s="1"/>
  <c r="G133" i="5" l="1"/>
  <c r="G128" i="5" s="1"/>
  <c r="G190" i="5" l="1"/>
  <c r="G189" i="5" s="1"/>
  <c r="G188" i="5" s="1"/>
  <c r="G58" i="5"/>
  <c r="G57" i="5" s="1"/>
  <c r="G210" i="5" l="1"/>
  <c r="G209" i="5" s="1"/>
  <c r="G208" i="5" s="1"/>
  <c r="G206" i="5"/>
  <c r="G205" i="5" s="1"/>
  <c r="G204" i="5" s="1"/>
  <c r="G198" i="5"/>
  <c r="G197" i="5" l="1"/>
  <c r="G196" i="5" s="1"/>
  <c r="G175" i="5"/>
  <c r="G174" i="5" s="1"/>
  <c r="G165" i="5" s="1"/>
  <c r="G164" i="5" s="1"/>
  <c r="G161" i="5"/>
  <c r="G160" i="5" s="1"/>
  <c r="G159" i="5" s="1"/>
  <c r="G157" i="5"/>
  <c r="G156" i="5" s="1"/>
  <c r="G155" i="5" s="1"/>
  <c r="G151" i="5"/>
  <c r="G150" i="5" s="1"/>
  <c r="G149" i="5" s="1"/>
  <c r="G145" i="5"/>
  <c r="G144" i="5" s="1"/>
  <c r="G139" i="5"/>
  <c r="G132" i="5"/>
  <c r="G130" i="5"/>
  <c r="G129" i="5" s="1"/>
  <c r="G93" i="5"/>
  <c r="G83" i="5"/>
  <c r="G82" i="5" s="1"/>
  <c r="G47" i="5"/>
  <c r="G46" i="5" s="1"/>
  <c r="G52" i="5"/>
  <c r="G51" i="5" s="1"/>
  <c r="G186" i="5" l="1"/>
  <c r="G185" i="5" s="1"/>
  <c r="G184" i="5" l="1"/>
  <c r="G89" i="5"/>
  <c r="G88" i="5" s="1"/>
  <c r="G87" i="5" l="1"/>
  <c r="G214" i="5" l="1"/>
  <c r="G213" i="5" s="1"/>
  <c r="G212" i="5" s="1"/>
  <c r="G183" i="5" s="1"/>
  <c r="G154" i="5"/>
  <c r="G153" i="5" s="1"/>
  <c r="G148" i="5"/>
  <c r="G147" i="5" s="1"/>
  <c r="G81" i="5"/>
  <c r="G80" i="5" s="1"/>
  <c r="G50" i="5"/>
  <c r="G49" i="5" s="1"/>
  <c r="G45" i="5"/>
  <c r="G44" i="5" s="1"/>
  <c r="G43" i="5" s="1"/>
  <c r="G14" i="5"/>
  <c r="G182" i="5" l="1"/>
  <c r="G181" i="5" s="1"/>
  <c r="G79" i="5"/>
  <c r="G163" i="5"/>
  <c r="G13" i="5"/>
  <c r="G142" i="5"/>
  <c r="G141" i="5" s="1"/>
  <c r="G92" i="5"/>
  <c r="G85" i="5"/>
  <c r="G55" i="5"/>
  <c r="G54" i="5" s="1"/>
  <c r="G127" i="5" l="1"/>
  <c r="G126" i="5" s="1"/>
  <c r="G125" i="5" l="1"/>
  <c r="G124" i="5" s="1"/>
  <c r="G11" i="5" s="1"/>
</calcChain>
</file>

<file path=xl/sharedStrings.xml><?xml version="1.0" encoding="utf-8"?>
<sst xmlns="http://schemas.openxmlformats.org/spreadsheetml/2006/main" count="663" uniqueCount="241">
  <si>
    <t>(тысяч рублей)</t>
  </si>
  <si>
    <t>№ п/п</t>
  </si>
  <si>
    <t>Наименование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</si>
  <si>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</si>
  <si>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</si>
  <si>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</si>
  <si>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</si>
  <si>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</si>
  <si>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</si>
  <si>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</si>
  <si>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Резервные фонды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</si>
  <si>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</si>
  <si>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</si>
  <si>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Защита населения и территории от  чрезвычайных ситуаций природного и техногенного характера, гражданская оборона</t>
  </si>
  <si>
    <t>Дорожное хозяйство (дорожные фонды)</t>
  </si>
  <si>
    <t>Другие вопросы в области национальной экономики</t>
  </si>
  <si>
    <t>Жилищное хозяйство</t>
  </si>
  <si>
    <t>Коммунальное  хозяйство</t>
  </si>
  <si>
    <t>Благоустройство</t>
  </si>
  <si>
    <t>Культура</t>
  </si>
  <si>
    <t>Пенсионное обеспечение</t>
  </si>
  <si>
    <t>Другие вопросы в области физической культуры и спорта</t>
  </si>
  <si>
    <t>08 0 00 00000</t>
  </si>
  <si>
    <t>91 0 00 00000</t>
  </si>
  <si>
    <t>99 0 00 00000</t>
  </si>
  <si>
    <t>92 0 00 00000</t>
  </si>
  <si>
    <t>10 0 00 00000</t>
  </si>
  <si>
    <t>10 1 00 00000</t>
  </si>
  <si>
    <t>11 0 00 00000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</si>
  <si>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</si>
  <si>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</si>
  <si>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</si>
  <si>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</si>
  <si>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</si>
  <si>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</si>
  <si>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</si>
  <si>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</si>
  <si>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</si>
  <si>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</si>
  <si>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</si>
  <si>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11 0 01 00000</t>
  </si>
  <si>
    <t>11 0 01 13200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</si>
  <si>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</si>
  <si>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</si>
  <si>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</si>
  <si>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</si>
  <si>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</si>
  <si>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</si>
  <si>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</si>
  <si>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</si>
  <si>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91 3 01 50650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</si>
  <si>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</si>
  <si>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</si>
  <si>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</si>
  <si>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</si>
  <si>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</si>
  <si>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</si>
  <si>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</si>
  <si>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</si>
  <si>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</si>
  <si>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</si>
  <si>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</si>
  <si>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"Организация газоснабжения"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</si>
  <si>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</si>
  <si>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</si>
  <si>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</si>
  <si>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</si>
  <si>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240</t>
  </si>
  <si>
    <t>320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</si>
  <si>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</si>
  <si>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</si>
  <si>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</si>
  <si>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</si>
  <si>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>Мероприятия по обслуживанию объектов газификации в рамках расходов на реализацию муниципальной программы  "Газификация территории Красноборского городского  поселения Тосненского района Ленинградской области"</t>
  </si>
  <si>
    <t xml:space="preserve">Расходы на выплаты персоналу казенных учреждений </t>
  </si>
  <si>
    <t>к решению совета депутатов</t>
  </si>
  <si>
    <t>ВСЕГО</t>
  </si>
  <si>
    <t>ИТОГО программные расходы</t>
  </si>
  <si>
    <t>ИТОГО непрограммные расходы</t>
  </si>
  <si>
    <t>Иные мебюджетные трансферты</t>
  </si>
  <si>
    <t>Резервные средства</t>
  </si>
  <si>
    <t>Тосненского района Ленинградской области</t>
  </si>
  <si>
    <t xml:space="preserve">Мероприятия по организации и проведение физкультурных спортивно-массовых  мероприятий 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</si>
  <si>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</si>
  <si>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Основное мероприятия "Развитие культуры на территории поселения"</t>
  </si>
  <si>
    <t xml:space="preserve">Расходы на обеспечение деятельности муниципальных казенных учреждений </t>
  </si>
  <si>
    <t xml:space="preserve">Организация и проведение мероприятий в сфере культуры </t>
  </si>
  <si>
    <r>
      <t>Мероприятия по обеспечению предупреждения и ликвидации последствий черезвычайных ситуаций и стихийных бедствий</t>
    </r>
    <r>
      <rPr>
        <sz val="11"/>
        <color rgb="FFFF0000"/>
        <rFont val="Times New Roman"/>
        <family val="1"/>
        <charset val="204"/>
      </rPr>
      <t xml:space="preserve">  </t>
    </r>
  </si>
  <si>
    <r>
      <t xml:space="preserve">Мероприятия в области пожарной безопасности </t>
    </r>
    <r>
      <rPr>
        <sz val="11"/>
        <color rgb="FFFF0000"/>
        <rFont val="Times New Roman"/>
        <family val="1"/>
        <charset val="204"/>
      </rPr>
      <t/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</si>
  <si>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</si>
  <si>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располеженных на территории"</t>
  </si>
  <si>
    <t xml:space="preserve">Обеспечение функций органов местного самоуправления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</si>
  <si>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</si>
  <si>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</si>
  <si>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</si>
  <si>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1"/>
        <color rgb="FFFF0000"/>
        <rFont val="Times New Roman"/>
        <family val="1"/>
        <charset val="204"/>
      </rPr>
      <t xml:space="preserve"> </t>
    </r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</si>
  <si>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</si>
  <si>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t xml:space="preserve">Мероприятия по содержанию объектов имущества муниципальной казны и приватизации муниципального имущества  </t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</si>
  <si>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</t>
  </si>
  <si>
    <t xml:space="preserve">Мероприятия в области национальной экономики </t>
  </si>
  <si>
    <t xml:space="preserve">Обеспечение мероприятий по капитальному ремонту многоквартирных домов </t>
  </si>
  <si>
    <t xml:space="preserve">ЦСР                 целевая статья 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</si>
  <si>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</si>
  <si>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12 0 01 00170</t>
  </si>
  <si>
    <t xml:space="preserve">Субсидии бюджетным учреждениям 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</si>
  <si>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</si>
  <si>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>Другие вопросы в оьласти национальной безопасности и правоохранительной деятельности</t>
  </si>
  <si>
    <t>850</t>
  </si>
  <si>
    <t>Закупка товаров, работ и услуг для обеспечения государственных (муниципальных) нужд</t>
  </si>
  <si>
    <t>Рз
(раздел)</t>
  </si>
  <si>
    <t>ПР
(подраздел)</t>
  </si>
  <si>
    <t>Иные бюджетные ассигнования</t>
  </si>
  <si>
    <t>05</t>
  </si>
  <si>
    <t>200</t>
  </si>
  <si>
    <t>100</t>
  </si>
  <si>
    <t>110</t>
  </si>
  <si>
    <t>800</t>
  </si>
  <si>
    <t>Расходы на выплаты персоналу в 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</si>
  <si>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08</t>
  </si>
  <si>
    <t>01</t>
  </si>
  <si>
    <t>04</t>
  </si>
  <si>
    <t>03</t>
  </si>
  <si>
    <t>09</t>
  </si>
  <si>
    <t>02</t>
  </si>
  <si>
    <t>600</t>
  </si>
  <si>
    <t>610</t>
  </si>
  <si>
    <t>06</t>
  </si>
  <si>
    <t>Предоставление субсидий бюджетным, автономным учреждениям и иным некоммерческим организациям</t>
  </si>
  <si>
    <t>400</t>
  </si>
  <si>
    <t>410</t>
  </si>
  <si>
    <t>Капитальные вложения в объекты государственной (муниципальной) собственности</t>
  </si>
  <si>
    <t>Выполнение функций органами местного самоуправления</t>
  </si>
  <si>
    <t>500</t>
  </si>
  <si>
    <t>Обеспечение деятельности финансовых, налоговых и таможенных органов и органов финансового (финансово-бюджетного) надзора</t>
  </si>
  <si>
    <t>14</t>
  </si>
  <si>
    <t>13</t>
  </si>
  <si>
    <t>870</t>
  </si>
  <si>
    <t>11</t>
  </si>
  <si>
    <t>12</t>
  </si>
  <si>
    <t>Мероприятия в области жилищного хозяйства</t>
  </si>
  <si>
    <t>Социальное обеспечение и иные выплаты населению</t>
  </si>
  <si>
    <t>300</t>
  </si>
  <si>
    <t>10</t>
  </si>
  <si>
    <t>Доплаты к пенсии муниципальным служащим</t>
  </si>
  <si>
    <t>Социальные выплаты гражданам, кроме публичных нормативных социальных выплат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</si>
  <si>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</si>
  <si>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</si>
  <si>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>120</t>
  </si>
  <si>
    <t>Мобилизационная  и вневосковая подготовка</t>
  </si>
  <si>
    <t>15 0 00 00000</t>
  </si>
  <si>
    <t>Основное мероприятие "Поддержка  проектов местных инциатив граждан"</t>
  </si>
  <si>
    <t>15 0 01 00000</t>
  </si>
  <si>
    <t>10 1 01 S0140</t>
  </si>
  <si>
    <t xml:space="preserve">Подпрограмма "Обеспечение условий для организации дорожного движения на территории"  </t>
  </si>
  <si>
    <t>Основные мероприятия "Мероприяти по оптимизации мер профилактики правонарушений"</t>
  </si>
  <si>
    <t xml:space="preserve">Организация и проведение мероприятий, направленных на повышение безопасности дорожного движения  </t>
  </si>
  <si>
    <t>10 2 00 00000</t>
  </si>
  <si>
    <t>10 2 01 00000</t>
  </si>
  <si>
    <t>10 2 01 13530</t>
  </si>
  <si>
    <t>Мероприятия по борьбе с борщевиком Сосновского</t>
  </si>
  <si>
    <t>Основное мероприятие "Реализация мероприятий по борьбе с борщевиком Сосновского""</t>
  </si>
  <si>
    <t>25 0 00 00000</t>
  </si>
  <si>
    <t>25 0 01 00000</t>
  </si>
  <si>
    <t>27 0 00 00000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</si>
  <si>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</si>
  <si>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</si>
  <si>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05 0 00 00000</t>
  </si>
  <si>
    <t>05 0 01 00000</t>
  </si>
  <si>
    <t>05 0 01 06390</t>
  </si>
  <si>
    <t>Субсидии некоммерческим организациям (за исключением
государственных (муниципальных) учреждений)</t>
  </si>
  <si>
    <t>630</t>
  </si>
  <si>
    <t xml:space="preserve">           Красноборского городского поселения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</si>
  <si>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</si>
  <si>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 xml:space="preserve">Основное мероприятия "Развитие и модернизация объектов культуры поселения" </t>
  </si>
  <si>
    <t>07 3 02 00000</t>
  </si>
  <si>
    <t xml:space="preserve">Строительство,реконструкция объектов культуры </t>
  </si>
  <si>
    <t>Бюджетные инвестиции</t>
  </si>
  <si>
    <t>07 3 02 S4230</t>
  </si>
  <si>
    <t>07 3 02 04230</t>
  </si>
  <si>
    <t xml:space="preserve">Мероприятия по строительству, реконструкции объектов культуры </t>
  </si>
  <si>
    <t>15 0 01 S4660</t>
  </si>
  <si>
    <t>25 0 01 14310</t>
  </si>
  <si>
    <t>Обеспечение выплат стимулирующего характера работникам муниципальных учреждений культуры</t>
  </si>
  <si>
    <t>07 2 01 S0360</t>
  </si>
  <si>
    <t xml:space="preserve">Организация оздоровления, отдыха и занятости детей, подростков и молодежи </t>
  </si>
  <si>
    <t>07</t>
  </si>
  <si>
    <t>92 9 01 10030</t>
  </si>
  <si>
    <t xml:space="preserve">Выполнение других обязательств мунципальных образований 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</si>
  <si>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</si>
  <si>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>611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</si>
  <si>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</si>
  <si>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>Приложение 9</t>
  </si>
  <si>
    <t>99 9 01 13300</t>
  </si>
  <si>
    <t>07 2 01 11220</t>
  </si>
  <si>
    <t>99 9 01 12290</t>
  </si>
  <si>
    <t>Молодежная политика и оздоровление детей</t>
  </si>
  <si>
    <t>Мероприятия по землеустройству и землепользованию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</si>
  <si>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99  9 01 10350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</si>
  <si>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</si>
  <si>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</si>
  <si>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Мероприятия по капитальному ремонту и ремонт автомобильных дорог общего пользования местного значения</t>
  </si>
  <si>
    <t>29 0 00 00000</t>
  </si>
  <si>
    <t>29 0 01 00000</t>
  </si>
  <si>
    <t>Основное мероприятие "Поддержка  проектов местных инициатив граждан"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</si>
  <si>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</si>
  <si>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S4770</t>
  </si>
  <si>
    <t>Иные закупки товаров, работ и услуг для государственных (муниципальных) нужд</t>
  </si>
  <si>
    <t>99 9 01 72020</t>
  </si>
  <si>
    <t>27 0 F2 00000</t>
  </si>
  <si>
    <t>27 0 F2 55550</t>
  </si>
  <si>
    <t>Федеральный проект "Формирование комфортной городской среды"</t>
  </si>
  <si>
    <t>Реализация программ формирования комфортной городской среды</t>
  </si>
  <si>
    <t>Муниципальная программа "Охрана окружающей среды Красноборского городского поселения Тосненского района Ленинградской области на 2019-2021 годы"</t>
  </si>
  <si>
    <t>Основное мероприятия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</si>
  <si>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>Мероприятия по созданию мест (площадок) накопления твердых бытовых отходов</t>
  </si>
  <si>
    <t>19 0 00 00000</t>
  </si>
  <si>
    <t>19 0 01 00000</t>
  </si>
  <si>
    <t>19 0 01 13320</t>
  </si>
  <si>
    <t>Распределение бюджетных ассигнований по целевым статьям (муниципальным программам и непрограммным                                   направлениям  деятельности),    группам и  подгруппам  видов расходов  классификации  расходов бюджета,                                                            а также по разделам и подразделам классификации расходов бюджета на 2020  год</t>
  </si>
  <si>
    <t xml:space="preserve"> 2020 год, сумма</t>
  </si>
  <si>
    <t>99 9 01 S4840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</si>
  <si>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</si>
  <si>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</si>
  <si>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</si>
  <si>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Муниципальная программа "Развитие культуры Красноборского городского поселения Тосненского района Ленинградской области на 2020-2022 годы"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</si>
  <si>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</si>
  <si>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2020-2022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</si>
  <si>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</si>
  <si>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2020-2022 годы"</t>
  </si>
  <si>
    <t>Муниципальная программа "Газификация территории Красноборского городского  поселения Тосненского района Ленинградской области на 2020-2022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</si>
  <si>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2020-2022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</si>
  <si>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2020-2022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</si>
  <si>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2020-2022 годы"</t>
  </si>
  <si>
    <t xml:space="preserve">Мероприятия по организации сбора и вывоза бытовых отходов </t>
  </si>
  <si>
    <t>12 0 01 13320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</si>
  <si>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2020-2024 годы"</t>
  </si>
  <si>
    <t>08 0 01 00000</t>
  </si>
  <si>
    <t>08 0 01  11570</t>
  </si>
  <si>
    <t>08 0 02 00000</t>
  </si>
  <si>
    <t>08 0 02 11620</t>
  </si>
  <si>
    <t>от    27.12.2019 г.       №20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</si>
</sst>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&quot;р.&quot;_-;\-* #,##0.00&quot;р.&quot;_-;_-* &quot;-&quot;??&quot;р.&quot;_-;_-@_-"/>
    <numFmt numFmtId="165" formatCode="0.000"/>
    <numFmt numFmtId="166" formatCode="#,##0.000"/>
  </numFmts>
  <fonts count="25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i/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164" fontId="20" fillId="0" borderId="0" applyFont="0" applyFill="0" applyBorder="0" applyAlignment="0" applyProtection="0"/>
    <xf numFmtId="0" fontId="3" fillId="0" borderId="0"/>
  </cellStyleXfs>
  <cellXfs count="133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3" borderId="1" xfId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0" xfId="1" applyFont="1" applyFill="1"/>
    <xf numFmtId="0" fontId="4" fillId="2" borderId="1" xfId="1" applyFont="1" applyFill="1" applyBorder="1"/>
    <xf numFmtId="0" fontId="4" fillId="2" borderId="2" xfId="1" applyFont="1" applyFill="1" applyBorder="1"/>
    <xf numFmtId="0" fontId="6" fillId="0" borderId="0" xfId="1" applyFont="1" applyAlignment="1">
      <alignment vertical="top" wrapText="1"/>
    </xf>
    <xf numFmtId="0" fontId="7" fillId="0" borderId="0" xfId="0" applyFont="1" applyAlignment="1"/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0" fontId="4" fillId="2" borderId="4" xfId="1" applyFont="1" applyFill="1" applyBorder="1"/>
    <xf numFmtId="0" fontId="8" fillId="2" borderId="3" xfId="1" applyFont="1" applyFill="1" applyBorder="1" applyAlignment="1">
      <alignment horizontal="left" vertical="center" wrapText="1"/>
    </xf>
    <xf numFmtId="0" fontId="9" fillId="2" borderId="3" xfId="1" applyFont="1" applyFill="1" applyBorder="1" applyAlignment="1">
      <alignment horizontal="left" vertical="center" wrapText="1"/>
    </xf>
    <xf numFmtId="0" fontId="10" fillId="2" borderId="3" xfId="1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vertical="top" wrapText="1"/>
    </xf>
    <xf numFmtId="0" fontId="9" fillId="2" borderId="3" xfId="1" applyFont="1" applyFill="1" applyBorder="1" applyAlignment="1">
      <alignment vertical="top" wrapText="1"/>
    </xf>
    <xf numFmtId="0" fontId="12" fillId="2" borderId="0" xfId="0" applyFont="1" applyFill="1" applyAlignment="1">
      <alignment wrapText="1"/>
    </xf>
    <xf numFmtId="49" fontId="9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1" applyNumberFormat="1" applyFont="1" applyFill="1" applyBorder="1" applyAlignment="1" applyProtection="1">
      <alignment horizontal="left" vertical="center" wrapText="1"/>
    </xf>
    <xf numFmtId="0" fontId="9" fillId="2" borderId="1" xfId="1" applyNumberFormat="1" applyFont="1" applyFill="1" applyBorder="1" applyAlignment="1" applyProtection="1">
      <alignment horizontal="left" vertical="center" wrapText="1"/>
    </xf>
    <xf numFmtId="165" fontId="6" fillId="2" borderId="1" xfId="1" applyNumberFormat="1" applyFont="1" applyFill="1" applyBorder="1" applyAlignment="1">
      <alignment horizontal="center" vertical="center" wrapText="1"/>
    </xf>
    <xf numFmtId="165" fontId="15" fillId="2" borderId="1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14" fillId="5" borderId="6" xfId="0" applyFont="1" applyFill="1" applyBorder="1" applyAlignment="1">
      <alignment horizontal="left" vertical="top" wrapText="1"/>
    </xf>
    <xf numFmtId="0" fontId="2" fillId="4" borderId="1" xfId="1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165" fontId="6" fillId="4" borderId="1" xfId="1" applyNumberFormat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left" vertical="center"/>
    </xf>
    <xf numFmtId="0" fontId="16" fillId="6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9" fillId="2" borderId="1" xfId="1" applyFont="1" applyFill="1" applyBorder="1" applyAlignment="1">
      <alignment horizontal="left" vertical="center" wrapText="1"/>
    </xf>
    <xf numFmtId="49" fontId="2" fillId="0" borderId="1" xfId="1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 wrapText="1"/>
    </xf>
    <xf numFmtId="0" fontId="9" fillId="4" borderId="1" xfId="1" applyFont="1" applyFill="1" applyBorder="1" applyAlignment="1">
      <alignment horizontal="center" vertical="center" wrapText="1"/>
    </xf>
    <xf numFmtId="49" fontId="9" fillId="4" borderId="1" xfId="1" applyNumberFormat="1" applyFont="1" applyFill="1" applyBorder="1" applyAlignment="1">
      <alignment horizontal="center" vertical="center" wrapText="1"/>
    </xf>
    <xf numFmtId="0" fontId="8" fillId="2" borderId="1" xfId="1" applyNumberFormat="1" applyFont="1" applyFill="1" applyBorder="1" applyAlignment="1">
      <alignment horizontal="center" vertical="center" wrapText="1"/>
    </xf>
    <xf numFmtId="0" fontId="9" fillId="2" borderId="1" xfId="1" applyNumberFormat="1" applyFont="1" applyFill="1" applyBorder="1" applyAlignment="1">
      <alignment horizontal="center" vertical="center" wrapText="1"/>
    </xf>
    <xf numFmtId="49" fontId="9" fillId="2" borderId="1" xfId="1" applyNumberFormat="1" applyFont="1" applyFill="1" applyBorder="1" applyAlignment="1">
      <alignment vertical="center" wrapText="1"/>
    </xf>
    <xf numFmtId="49" fontId="9" fillId="2" borderId="1" xfId="2" applyNumberFormat="1" applyFont="1" applyFill="1" applyBorder="1" applyAlignment="1">
      <alignment horizontal="center" vertical="center" wrapText="1"/>
    </xf>
    <xf numFmtId="0" fontId="17" fillId="2" borderId="3" xfId="1" applyFont="1" applyFill="1" applyBorder="1" applyAlignment="1">
      <alignment horizontal="left" vertical="center" wrapText="1"/>
    </xf>
    <xf numFmtId="0" fontId="9" fillId="0" borderId="3" xfId="1" applyFont="1" applyFill="1" applyBorder="1" applyAlignment="1">
      <alignment horizontal="left" vertical="center" wrapText="1"/>
    </xf>
    <xf numFmtId="0" fontId="17" fillId="2" borderId="3" xfId="1" applyNumberFormat="1" applyFont="1" applyFill="1" applyBorder="1" applyAlignment="1">
      <alignment horizontal="left" vertical="center" wrapText="1"/>
    </xf>
    <xf numFmtId="0" fontId="16" fillId="2" borderId="1" xfId="0" applyFont="1" applyFill="1" applyBorder="1" applyAlignment="1">
      <alignment horizontal="left" vertical="top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165" fontId="5" fillId="0" borderId="0" xfId="1" applyNumberFormat="1" applyFont="1"/>
    <xf numFmtId="0" fontId="4" fillId="4" borderId="1" xfId="1" applyFont="1" applyFill="1" applyBorder="1" applyAlignment="1">
      <alignment horizontal="center" vertical="center"/>
    </xf>
    <xf numFmtId="49" fontId="2" fillId="2" borderId="5" xfId="1" applyNumberFormat="1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>
      <alignment wrapText="1"/>
    </xf>
    <xf numFmtId="0" fontId="8" fillId="2" borderId="5" xfId="1" applyNumberFormat="1" applyFont="1" applyFill="1" applyBorder="1" applyAlignment="1" applyProtection="1">
      <alignment horizontal="left" vertical="center" wrapText="1"/>
    </xf>
    <xf numFmtId="49" fontId="4" fillId="2" borderId="5" xfId="1" applyNumberFormat="1" applyFont="1" applyFill="1" applyBorder="1" applyAlignment="1" applyProtection="1">
      <alignment horizontal="center" vertical="center" wrapText="1"/>
    </xf>
    <xf numFmtId="49" fontId="4" fillId="0" borderId="1" xfId="1" applyNumberFormat="1" applyFont="1" applyFill="1" applyBorder="1" applyAlignment="1">
      <alignment horizontal="center" vertical="center" wrapText="1"/>
    </xf>
    <xf numFmtId="0" fontId="18" fillId="2" borderId="3" xfId="1" applyFont="1" applyFill="1" applyBorder="1" applyAlignment="1">
      <alignment horizontal="left" vertical="center" wrapText="1"/>
    </xf>
    <xf numFmtId="2" fontId="6" fillId="2" borderId="1" xfId="1" applyNumberFormat="1" applyFont="1" applyFill="1" applyBorder="1" applyAlignment="1">
      <alignment horizontal="center" vertical="center" wrapText="1"/>
    </xf>
    <xf numFmtId="0" fontId="19" fillId="0" borderId="0" xfId="1" applyFont="1"/>
    <xf numFmtId="165" fontId="15" fillId="0" borderId="1" xfId="1" applyNumberFormat="1" applyFont="1" applyFill="1" applyBorder="1" applyAlignment="1">
      <alignment horizontal="center" vertical="center" wrapText="1"/>
    </xf>
    <xf numFmtId="164" fontId="2" fillId="2" borderId="3" xfId="3" applyFont="1" applyFill="1" applyBorder="1" applyAlignment="1">
      <alignment horizontal="left" vertical="center" wrapText="1"/>
    </xf>
    <xf numFmtId="0" fontId="10" fillId="0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18" fillId="2" borderId="3" xfId="3" applyFont="1" applyFill="1" applyBorder="1" applyAlignment="1">
      <alignment horizontal="left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49" fontId="2" fillId="2" borderId="1" xfId="3" applyNumberFormat="1" applyFont="1" applyFill="1" applyBorder="1" applyAlignment="1">
      <alignment horizontal="center" vertical="center" wrapText="1"/>
    </xf>
    <xf numFmtId="0" fontId="21" fillId="0" borderId="8" xfId="4" applyNumberFormat="1" applyFont="1" applyFill="1" applyBorder="1" applyAlignment="1">
      <alignment horizontal="left" vertical="center" wrapText="1"/>
    </xf>
    <xf numFmtId="49" fontId="22" fillId="0" borderId="8" xfId="4" applyNumberFormat="1" applyFont="1" applyFill="1" applyBorder="1" applyAlignment="1">
      <alignment horizontal="center" vertical="center" wrapText="1"/>
    </xf>
    <xf numFmtId="49" fontId="23" fillId="0" borderId="8" xfId="4" applyNumberFormat="1" applyFont="1" applyFill="1" applyBorder="1" applyAlignment="1">
      <alignment horizontal="center" vertical="center" wrapText="1"/>
    </xf>
    <xf numFmtId="49" fontId="23" fillId="7" borderId="8" xfId="4" applyNumberFormat="1" applyFont="1" applyFill="1" applyBorder="1" applyAlignment="1">
      <alignment horizontal="center" vertical="center" wrapText="1"/>
    </xf>
    <xf numFmtId="0" fontId="2" fillId="0" borderId="9" xfId="4" applyNumberFormat="1" applyFont="1" applyFill="1" applyBorder="1" applyAlignment="1">
      <alignment horizontal="left" vertical="center" wrapText="1"/>
    </xf>
    <xf numFmtId="49" fontId="2" fillId="0" borderId="9" xfId="4" applyNumberFormat="1" applyFont="1" applyFill="1" applyBorder="1" applyAlignment="1">
      <alignment vertical="center" wrapText="1"/>
    </xf>
    <xf numFmtId="49" fontId="2" fillId="2" borderId="7" xfId="0" applyNumberFormat="1" applyFont="1" applyFill="1" applyBorder="1" applyAlignment="1">
      <alignment horizontal="left" wrapText="1"/>
    </xf>
    <xf numFmtId="0" fontId="3" fillId="2" borderId="10" xfId="1" applyFont="1" applyFill="1" applyBorder="1"/>
    <xf numFmtId="0" fontId="3" fillId="0" borderId="0" xfId="1" applyFont="1" applyAlignment="1">
      <alignment horizontal="left" vertical="center"/>
    </xf>
    <xf numFmtId="165" fontId="9" fillId="2" borderId="1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left" vertical="center" wrapText="1"/>
    </xf>
    <xf numFmtId="164" fontId="2" fillId="0" borderId="1" xfId="3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4" fillId="2" borderId="3" xfId="1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8" fillId="0" borderId="3" xfId="1" applyFont="1" applyFill="1" applyBorder="1" applyAlignment="1">
      <alignment horizontal="left" vertical="center" wrapText="1"/>
    </xf>
    <xf numFmtId="49" fontId="8" fillId="0" borderId="8" xfId="4" applyNumberFormat="1" applyFont="1" applyFill="1" applyBorder="1" applyAlignment="1">
      <alignment horizontal="left" vertical="center" wrapText="1"/>
    </xf>
    <xf numFmtId="164" fontId="8" fillId="2" borderId="3" xfId="3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wrapText="1"/>
    </xf>
    <xf numFmtId="0" fontId="9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left" wrapText="1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4" fillId="2" borderId="10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left" vertical="center" wrapText="1"/>
    </xf>
    <xf numFmtId="165" fontId="3" fillId="0" borderId="0" xfId="1" applyNumberFormat="1" applyFont="1"/>
    <xf numFmtId="0" fontId="4" fillId="0" borderId="3" xfId="1" applyFont="1" applyFill="1" applyBorder="1" applyAlignment="1">
      <alignment horizontal="left" vertical="center" wrapText="1"/>
    </xf>
    <xf numFmtId="0" fontId="18" fillId="0" borderId="3" xfId="1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left" vertical="center" wrapText="1"/>
    </xf>
    <xf numFmtId="166" fontId="3" fillId="0" borderId="1" xfId="1" applyNumberFormat="1" applyFont="1" applyBorder="1" applyAlignment="1">
      <alignment horizontal="center" vertical="center"/>
    </xf>
    <xf numFmtId="164" fontId="9" fillId="2" borderId="1" xfId="3" applyFont="1" applyFill="1" applyBorder="1" applyAlignment="1">
      <alignment horizontal="left" vertical="center" wrapText="1"/>
    </xf>
    <xf numFmtId="0" fontId="9" fillId="0" borderId="1" xfId="1" applyFont="1" applyBorder="1" applyAlignment="1">
      <alignment horizontal="left" vertical="center"/>
    </xf>
    <xf numFmtId="165" fontId="5" fillId="0" borderId="1" xfId="1" applyNumberFormat="1" applyFont="1" applyBorder="1" applyAlignment="1">
      <alignment horizontal="center" vertical="center"/>
    </xf>
    <xf numFmtId="2" fontId="15" fillId="2" borderId="1" xfId="1" applyNumberFormat="1" applyFont="1" applyFill="1" applyBorder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0" fontId="6" fillId="2" borderId="0" xfId="1" applyFont="1" applyFill="1" applyAlignment="1">
      <alignment horizontal="center" wrapText="1"/>
    </xf>
    <xf numFmtId="0" fontId="7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2" fillId="0" borderId="0" xfId="1" applyFont="1" applyAlignment="1">
      <alignment horizontal="right" vertical="center" wrapText="1"/>
    </xf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9" fillId="0" borderId="0" xfId="0" applyFont="1" applyAlignment="1">
      <alignment horizontal="right" vertical="center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1"/>
  <sheetViews>
    <sheetView tabSelected="1" zoomScale="136" zoomScaleNormal="136" workbookViewId="0">
      <selection activeCell="B4" sqref="B4"/>
    </sheetView>
  </sheetViews>
  <sheetFormatPr defaultRowHeight="12.75" x14ac:dyDescent="0.2"/>
  <cols>
    <col min="1" max="1" width="3.5703125" style="3" customWidth="1"/>
    <col min="2" max="2" width="72.28515625" style="4" customWidth="1"/>
    <col min="3" max="3" width="13.42578125" style="4" customWidth="1"/>
    <col min="4" max="4" width="9.28515625" style="43" customWidth="1"/>
    <col min="5" max="5" width="7.140625" style="4" customWidth="1"/>
    <col min="6" max="6" width="9.7109375" style="5" customWidth="1"/>
    <col min="7" max="7" width="16.5703125" style="5" customWidth="1"/>
    <col min="8" max="8" width="11.28515625" style="1" customWidth="1"/>
    <col min="9" max="253" width="9.140625" style="1"/>
    <col min="254" max="254" width="5.28515625" style="1" customWidth="1"/>
    <col min="255" max="255" width="57.7109375" style="1" customWidth="1"/>
    <col min="256" max="256" width="10" style="1" customWidth="1"/>
    <col min="257" max="257" width="9.28515625" style="1" customWidth="1"/>
    <col min="258" max="258" width="10.42578125" style="1" customWidth="1"/>
    <col min="259" max="259" width="11.5703125" style="1" customWidth="1"/>
    <col min="260" max="260" width="10.28515625" style="1" customWidth="1"/>
    <col min="261" max="261" width="14.7109375" style="1" customWidth="1"/>
    <col min="262" max="509" width="9.140625" style="1"/>
    <col min="510" max="510" width="5.28515625" style="1" customWidth="1"/>
    <col min="511" max="511" width="57.7109375" style="1" customWidth="1"/>
    <col min="512" max="512" width="10" style="1" customWidth="1"/>
    <col min="513" max="513" width="9.28515625" style="1" customWidth="1"/>
    <col min="514" max="514" width="10.42578125" style="1" customWidth="1"/>
    <col min="515" max="515" width="11.5703125" style="1" customWidth="1"/>
    <col min="516" max="516" width="10.28515625" style="1" customWidth="1"/>
    <col min="517" max="517" width="14.7109375" style="1" customWidth="1"/>
    <col min="518" max="765" width="9.140625" style="1"/>
    <col min="766" max="766" width="5.28515625" style="1" customWidth="1"/>
    <col min="767" max="767" width="57.7109375" style="1" customWidth="1"/>
    <col min="768" max="768" width="10" style="1" customWidth="1"/>
    <col min="769" max="769" width="9.28515625" style="1" customWidth="1"/>
    <col min="770" max="770" width="10.42578125" style="1" customWidth="1"/>
    <col min="771" max="771" width="11.5703125" style="1" customWidth="1"/>
    <col min="772" max="772" width="10.28515625" style="1" customWidth="1"/>
    <col min="773" max="773" width="14.7109375" style="1" customWidth="1"/>
    <col min="774" max="1021" width="9.140625" style="1"/>
    <col min="1022" max="1022" width="5.28515625" style="1" customWidth="1"/>
    <col min="1023" max="1023" width="57.7109375" style="1" customWidth="1"/>
    <col min="1024" max="1024" width="10" style="1" customWidth="1"/>
    <col min="1025" max="1025" width="9.28515625" style="1" customWidth="1"/>
    <col min="1026" max="1026" width="10.42578125" style="1" customWidth="1"/>
    <col min="1027" max="1027" width="11.5703125" style="1" customWidth="1"/>
    <col min="1028" max="1028" width="10.28515625" style="1" customWidth="1"/>
    <col min="1029" max="1029" width="14.7109375" style="1" customWidth="1"/>
    <col min="1030" max="1277" width="9.140625" style="1"/>
    <col min="1278" max="1278" width="5.28515625" style="1" customWidth="1"/>
    <col min="1279" max="1279" width="57.7109375" style="1" customWidth="1"/>
    <col min="1280" max="1280" width="10" style="1" customWidth="1"/>
    <col min="1281" max="1281" width="9.28515625" style="1" customWidth="1"/>
    <col min="1282" max="1282" width="10.42578125" style="1" customWidth="1"/>
    <col min="1283" max="1283" width="11.5703125" style="1" customWidth="1"/>
    <col min="1284" max="1284" width="10.28515625" style="1" customWidth="1"/>
    <col min="1285" max="1285" width="14.7109375" style="1" customWidth="1"/>
    <col min="1286" max="1533" width="9.140625" style="1"/>
    <col min="1534" max="1534" width="5.28515625" style="1" customWidth="1"/>
    <col min="1535" max="1535" width="57.7109375" style="1" customWidth="1"/>
    <col min="1536" max="1536" width="10" style="1" customWidth="1"/>
    <col min="1537" max="1537" width="9.28515625" style="1" customWidth="1"/>
    <col min="1538" max="1538" width="10.42578125" style="1" customWidth="1"/>
    <col min="1539" max="1539" width="11.5703125" style="1" customWidth="1"/>
    <col min="1540" max="1540" width="10.28515625" style="1" customWidth="1"/>
    <col min="1541" max="1541" width="14.7109375" style="1" customWidth="1"/>
    <col min="1542" max="1789" width="9.140625" style="1"/>
    <col min="1790" max="1790" width="5.28515625" style="1" customWidth="1"/>
    <col min="1791" max="1791" width="57.7109375" style="1" customWidth="1"/>
    <col min="1792" max="1792" width="10" style="1" customWidth="1"/>
    <col min="1793" max="1793" width="9.28515625" style="1" customWidth="1"/>
    <col min="1794" max="1794" width="10.42578125" style="1" customWidth="1"/>
    <col min="1795" max="1795" width="11.5703125" style="1" customWidth="1"/>
    <col min="1796" max="1796" width="10.28515625" style="1" customWidth="1"/>
    <col min="1797" max="1797" width="14.7109375" style="1" customWidth="1"/>
    <col min="1798" max="2045" width="9.140625" style="1"/>
    <col min="2046" max="2046" width="5.28515625" style="1" customWidth="1"/>
    <col min="2047" max="2047" width="57.7109375" style="1" customWidth="1"/>
    <col min="2048" max="2048" width="10" style="1" customWidth="1"/>
    <col min="2049" max="2049" width="9.28515625" style="1" customWidth="1"/>
    <col min="2050" max="2050" width="10.42578125" style="1" customWidth="1"/>
    <col min="2051" max="2051" width="11.5703125" style="1" customWidth="1"/>
    <col min="2052" max="2052" width="10.28515625" style="1" customWidth="1"/>
    <col min="2053" max="2053" width="14.7109375" style="1" customWidth="1"/>
    <col min="2054" max="2301" width="9.140625" style="1"/>
    <col min="2302" max="2302" width="5.28515625" style="1" customWidth="1"/>
    <col min="2303" max="2303" width="57.7109375" style="1" customWidth="1"/>
    <col min="2304" max="2304" width="10" style="1" customWidth="1"/>
    <col min="2305" max="2305" width="9.28515625" style="1" customWidth="1"/>
    <col min="2306" max="2306" width="10.42578125" style="1" customWidth="1"/>
    <col min="2307" max="2307" width="11.5703125" style="1" customWidth="1"/>
    <col min="2308" max="2308" width="10.28515625" style="1" customWidth="1"/>
    <col min="2309" max="2309" width="14.7109375" style="1" customWidth="1"/>
    <col min="2310" max="2557" width="9.140625" style="1"/>
    <col min="2558" max="2558" width="5.28515625" style="1" customWidth="1"/>
    <col min="2559" max="2559" width="57.7109375" style="1" customWidth="1"/>
    <col min="2560" max="2560" width="10" style="1" customWidth="1"/>
    <col min="2561" max="2561" width="9.28515625" style="1" customWidth="1"/>
    <col min="2562" max="2562" width="10.42578125" style="1" customWidth="1"/>
    <col min="2563" max="2563" width="11.5703125" style="1" customWidth="1"/>
    <col min="2564" max="2564" width="10.28515625" style="1" customWidth="1"/>
    <col min="2565" max="2565" width="14.7109375" style="1" customWidth="1"/>
    <col min="2566" max="2813" width="9.140625" style="1"/>
    <col min="2814" max="2814" width="5.28515625" style="1" customWidth="1"/>
    <col min="2815" max="2815" width="57.7109375" style="1" customWidth="1"/>
    <col min="2816" max="2816" width="10" style="1" customWidth="1"/>
    <col min="2817" max="2817" width="9.28515625" style="1" customWidth="1"/>
    <col min="2818" max="2818" width="10.42578125" style="1" customWidth="1"/>
    <col min="2819" max="2819" width="11.5703125" style="1" customWidth="1"/>
    <col min="2820" max="2820" width="10.28515625" style="1" customWidth="1"/>
    <col min="2821" max="2821" width="14.7109375" style="1" customWidth="1"/>
    <col min="2822" max="3069" width="9.140625" style="1"/>
    <col min="3070" max="3070" width="5.28515625" style="1" customWidth="1"/>
    <col min="3071" max="3071" width="57.7109375" style="1" customWidth="1"/>
    <col min="3072" max="3072" width="10" style="1" customWidth="1"/>
    <col min="3073" max="3073" width="9.28515625" style="1" customWidth="1"/>
    <col min="3074" max="3074" width="10.42578125" style="1" customWidth="1"/>
    <col min="3075" max="3075" width="11.5703125" style="1" customWidth="1"/>
    <col min="3076" max="3076" width="10.28515625" style="1" customWidth="1"/>
    <col min="3077" max="3077" width="14.7109375" style="1" customWidth="1"/>
    <col min="3078" max="3325" width="9.140625" style="1"/>
    <col min="3326" max="3326" width="5.28515625" style="1" customWidth="1"/>
    <col min="3327" max="3327" width="57.7109375" style="1" customWidth="1"/>
    <col min="3328" max="3328" width="10" style="1" customWidth="1"/>
    <col min="3329" max="3329" width="9.28515625" style="1" customWidth="1"/>
    <col min="3330" max="3330" width="10.42578125" style="1" customWidth="1"/>
    <col min="3331" max="3331" width="11.5703125" style="1" customWidth="1"/>
    <col min="3332" max="3332" width="10.28515625" style="1" customWidth="1"/>
    <col min="3333" max="3333" width="14.7109375" style="1" customWidth="1"/>
    <col min="3334" max="3581" width="9.140625" style="1"/>
    <col min="3582" max="3582" width="5.28515625" style="1" customWidth="1"/>
    <col min="3583" max="3583" width="57.7109375" style="1" customWidth="1"/>
    <col min="3584" max="3584" width="10" style="1" customWidth="1"/>
    <col min="3585" max="3585" width="9.28515625" style="1" customWidth="1"/>
    <col min="3586" max="3586" width="10.42578125" style="1" customWidth="1"/>
    <col min="3587" max="3587" width="11.5703125" style="1" customWidth="1"/>
    <col min="3588" max="3588" width="10.28515625" style="1" customWidth="1"/>
    <col min="3589" max="3589" width="14.7109375" style="1" customWidth="1"/>
    <col min="3590" max="3837" width="9.140625" style="1"/>
    <col min="3838" max="3838" width="5.28515625" style="1" customWidth="1"/>
    <col min="3839" max="3839" width="57.7109375" style="1" customWidth="1"/>
    <col min="3840" max="3840" width="10" style="1" customWidth="1"/>
    <col min="3841" max="3841" width="9.28515625" style="1" customWidth="1"/>
    <col min="3842" max="3842" width="10.42578125" style="1" customWidth="1"/>
    <col min="3843" max="3843" width="11.5703125" style="1" customWidth="1"/>
    <col min="3844" max="3844" width="10.28515625" style="1" customWidth="1"/>
    <col min="3845" max="3845" width="14.7109375" style="1" customWidth="1"/>
    <col min="3846" max="4093" width="9.140625" style="1"/>
    <col min="4094" max="4094" width="5.28515625" style="1" customWidth="1"/>
    <col min="4095" max="4095" width="57.7109375" style="1" customWidth="1"/>
    <col min="4096" max="4096" width="10" style="1" customWidth="1"/>
    <col min="4097" max="4097" width="9.28515625" style="1" customWidth="1"/>
    <col min="4098" max="4098" width="10.42578125" style="1" customWidth="1"/>
    <col min="4099" max="4099" width="11.5703125" style="1" customWidth="1"/>
    <col min="4100" max="4100" width="10.28515625" style="1" customWidth="1"/>
    <col min="4101" max="4101" width="14.7109375" style="1" customWidth="1"/>
    <col min="4102" max="4349" width="9.140625" style="1"/>
    <col min="4350" max="4350" width="5.28515625" style="1" customWidth="1"/>
    <col min="4351" max="4351" width="57.7109375" style="1" customWidth="1"/>
    <col min="4352" max="4352" width="10" style="1" customWidth="1"/>
    <col min="4353" max="4353" width="9.28515625" style="1" customWidth="1"/>
    <col min="4354" max="4354" width="10.42578125" style="1" customWidth="1"/>
    <col min="4355" max="4355" width="11.5703125" style="1" customWidth="1"/>
    <col min="4356" max="4356" width="10.28515625" style="1" customWidth="1"/>
    <col min="4357" max="4357" width="14.7109375" style="1" customWidth="1"/>
    <col min="4358" max="4605" width="9.140625" style="1"/>
    <col min="4606" max="4606" width="5.28515625" style="1" customWidth="1"/>
    <col min="4607" max="4607" width="57.7109375" style="1" customWidth="1"/>
    <col min="4608" max="4608" width="10" style="1" customWidth="1"/>
    <col min="4609" max="4609" width="9.28515625" style="1" customWidth="1"/>
    <col min="4610" max="4610" width="10.42578125" style="1" customWidth="1"/>
    <col min="4611" max="4611" width="11.5703125" style="1" customWidth="1"/>
    <col min="4612" max="4612" width="10.28515625" style="1" customWidth="1"/>
    <col min="4613" max="4613" width="14.7109375" style="1" customWidth="1"/>
    <col min="4614" max="4861" width="9.140625" style="1"/>
    <col min="4862" max="4862" width="5.28515625" style="1" customWidth="1"/>
    <col min="4863" max="4863" width="57.7109375" style="1" customWidth="1"/>
    <col min="4864" max="4864" width="10" style="1" customWidth="1"/>
    <col min="4865" max="4865" width="9.28515625" style="1" customWidth="1"/>
    <col min="4866" max="4866" width="10.42578125" style="1" customWidth="1"/>
    <col min="4867" max="4867" width="11.5703125" style="1" customWidth="1"/>
    <col min="4868" max="4868" width="10.28515625" style="1" customWidth="1"/>
    <col min="4869" max="4869" width="14.7109375" style="1" customWidth="1"/>
    <col min="4870" max="5117" width="9.140625" style="1"/>
    <col min="5118" max="5118" width="5.28515625" style="1" customWidth="1"/>
    <col min="5119" max="5119" width="57.7109375" style="1" customWidth="1"/>
    <col min="5120" max="5120" width="10" style="1" customWidth="1"/>
    <col min="5121" max="5121" width="9.28515625" style="1" customWidth="1"/>
    <col min="5122" max="5122" width="10.42578125" style="1" customWidth="1"/>
    <col min="5123" max="5123" width="11.5703125" style="1" customWidth="1"/>
    <col min="5124" max="5124" width="10.28515625" style="1" customWidth="1"/>
    <col min="5125" max="5125" width="14.7109375" style="1" customWidth="1"/>
    <col min="5126" max="5373" width="9.140625" style="1"/>
    <col min="5374" max="5374" width="5.28515625" style="1" customWidth="1"/>
    <col min="5375" max="5375" width="57.7109375" style="1" customWidth="1"/>
    <col min="5376" max="5376" width="10" style="1" customWidth="1"/>
    <col min="5377" max="5377" width="9.28515625" style="1" customWidth="1"/>
    <col min="5378" max="5378" width="10.42578125" style="1" customWidth="1"/>
    <col min="5379" max="5379" width="11.5703125" style="1" customWidth="1"/>
    <col min="5380" max="5380" width="10.28515625" style="1" customWidth="1"/>
    <col min="5381" max="5381" width="14.7109375" style="1" customWidth="1"/>
    <col min="5382" max="5629" width="9.140625" style="1"/>
    <col min="5630" max="5630" width="5.28515625" style="1" customWidth="1"/>
    <col min="5631" max="5631" width="57.7109375" style="1" customWidth="1"/>
    <col min="5632" max="5632" width="10" style="1" customWidth="1"/>
    <col min="5633" max="5633" width="9.28515625" style="1" customWidth="1"/>
    <col min="5634" max="5634" width="10.42578125" style="1" customWidth="1"/>
    <col min="5635" max="5635" width="11.5703125" style="1" customWidth="1"/>
    <col min="5636" max="5636" width="10.28515625" style="1" customWidth="1"/>
    <col min="5637" max="5637" width="14.7109375" style="1" customWidth="1"/>
    <col min="5638" max="5885" width="9.140625" style="1"/>
    <col min="5886" max="5886" width="5.28515625" style="1" customWidth="1"/>
    <col min="5887" max="5887" width="57.7109375" style="1" customWidth="1"/>
    <col min="5888" max="5888" width="10" style="1" customWidth="1"/>
    <col min="5889" max="5889" width="9.28515625" style="1" customWidth="1"/>
    <col min="5890" max="5890" width="10.42578125" style="1" customWidth="1"/>
    <col min="5891" max="5891" width="11.5703125" style="1" customWidth="1"/>
    <col min="5892" max="5892" width="10.28515625" style="1" customWidth="1"/>
    <col min="5893" max="5893" width="14.7109375" style="1" customWidth="1"/>
    <col min="5894" max="6141" width="9.140625" style="1"/>
    <col min="6142" max="6142" width="5.28515625" style="1" customWidth="1"/>
    <col min="6143" max="6143" width="57.7109375" style="1" customWidth="1"/>
    <col min="6144" max="6144" width="10" style="1" customWidth="1"/>
    <col min="6145" max="6145" width="9.28515625" style="1" customWidth="1"/>
    <col min="6146" max="6146" width="10.42578125" style="1" customWidth="1"/>
    <col min="6147" max="6147" width="11.5703125" style="1" customWidth="1"/>
    <col min="6148" max="6148" width="10.28515625" style="1" customWidth="1"/>
    <col min="6149" max="6149" width="14.7109375" style="1" customWidth="1"/>
    <col min="6150" max="6397" width="9.140625" style="1"/>
    <col min="6398" max="6398" width="5.28515625" style="1" customWidth="1"/>
    <col min="6399" max="6399" width="57.7109375" style="1" customWidth="1"/>
    <col min="6400" max="6400" width="10" style="1" customWidth="1"/>
    <col min="6401" max="6401" width="9.28515625" style="1" customWidth="1"/>
    <col min="6402" max="6402" width="10.42578125" style="1" customWidth="1"/>
    <col min="6403" max="6403" width="11.5703125" style="1" customWidth="1"/>
    <col min="6404" max="6404" width="10.28515625" style="1" customWidth="1"/>
    <col min="6405" max="6405" width="14.7109375" style="1" customWidth="1"/>
    <col min="6406" max="6653" width="9.140625" style="1"/>
    <col min="6654" max="6654" width="5.28515625" style="1" customWidth="1"/>
    <col min="6655" max="6655" width="57.7109375" style="1" customWidth="1"/>
    <col min="6656" max="6656" width="10" style="1" customWidth="1"/>
    <col min="6657" max="6657" width="9.28515625" style="1" customWidth="1"/>
    <col min="6658" max="6658" width="10.42578125" style="1" customWidth="1"/>
    <col min="6659" max="6659" width="11.5703125" style="1" customWidth="1"/>
    <col min="6660" max="6660" width="10.28515625" style="1" customWidth="1"/>
    <col min="6661" max="6661" width="14.7109375" style="1" customWidth="1"/>
    <col min="6662" max="6909" width="9.140625" style="1"/>
    <col min="6910" max="6910" width="5.28515625" style="1" customWidth="1"/>
    <col min="6911" max="6911" width="57.7109375" style="1" customWidth="1"/>
    <col min="6912" max="6912" width="10" style="1" customWidth="1"/>
    <col min="6913" max="6913" width="9.28515625" style="1" customWidth="1"/>
    <col min="6914" max="6914" width="10.42578125" style="1" customWidth="1"/>
    <col min="6915" max="6915" width="11.5703125" style="1" customWidth="1"/>
    <col min="6916" max="6916" width="10.28515625" style="1" customWidth="1"/>
    <col min="6917" max="6917" width="14.7109375" style="1" customWidth="1"/>
    <col min="6918" max="7165" width="9.140625" style="1"/>
    <col min="7166" max="7166" width="5.28515625" style="1" customWidth="1"/>
    <col min="7167" max="7167" width="57.7109375" style="1" customWidth="1"/>
    <col min="7168" max="7168" width="10" style="1" customWidth="1"/>
    <col min="7169" max="7169" width="9.28515625" style="1" customWidth="1"/>
    <col min="7170" max="7170" width="10.42578125" style="1" customWidth="1"/>
    <col min="7171" max="7171" width="11.5703125" style="1" customWidth="1"/>
    <col min="7172" max="7172" width="10.28515625" style="1" customWidth="1"/>
    <col min="7173" max="7173" width="14.7109375" style="1" customWidth="1"/>
    <col min="7174" max="7421" width="9.140625" style="1"/>
    <col min="7422" max="7422" width="5.28515625" style="1" customWidth="1"/>
    <col min="7423" max="7423" width="57.7109375" style="1" customWidth="1"/>
    <col min="7424" max="7424" width="10" style="1" customWidth="1"/>
    <col min="7425" max="7425" width="9.28515625" style="1" customWidth="1"/>
    <col min="7426" max="7426" width="10.42578125" style="1" customWidth="1"/>
    <col min="7427" max="7427" width="11.5703125" style="1" customWidth="1"/>
    <col min="7428" max="7428" width="10.28515625" style="1" customWidth="1"/>
    <col min="7429" max="7429" width="14.7109375" style="1" customWidth="1"/>
    <col min="7430" max="7677" width="9.140625" style="1"/>
    <col min="7678" max="7678" width="5.28515625" style="1" customWidth="1"/>
    <col min="7679" max="7679" width="57.7109375" style="1" customWidth="1"/>
    <col min="7680" max="7680" width="10" style="1" customWidth="1"/>
    <col min="7681" max="7681" width="9.28515625" style="1" customWidth="1"/>
    <col min="7682" max="7682" width="10.42578125" style="1" customWidth="1"/>
    <col min="7683" max="7683" width="11.5703125" style="1" customWidth="1"/>
    <col min="7684" max="7684" width="10.28515625" style="1" customWidth="1"/>
    <col min="7685" max="7685" width="14.7109375" style="1" customWidth="1"/>
    <col min="7686" max="7933" width="9.140625" style="1"/>
    <col min="7934" max="7934" width="5.28515625" style="1" customWidth="1"/>
    <col min="7935" max="7935" width="57.7109375" style="1" customWidth="1"/>
    <col min="7936" max="7936" width="10" style="1" customWidth="1"/>
    <col min="7937" max="7937" width="9.28515625" style="1" customWidth="1"/>
    <col min="7938" max="7938" width="10.42578125" style="1" customWidth="1"/>
    <col min="7939" max="7939" width="11.5703125" style="1" customWidth="1"/>
    <col min="7940" max="7940" width="10.28515625" style="1" customWidth="1"/>
    <col min="7941" max="7941" width="14.7109375" style="1" customWidth="1"/>
    <col min="7942" max="8189" width="9.140625" style="1"/>
    <col min="8190" max="8190" width="5.28515625" style="1" customWidth="1"/>
    <col min="8191" max="8191" width="57.7109375" style="1" customWidth="1"/>
    <col min="8192" max="8192" width="10" style="1" customWidth="1"/>
    <col min="8193" max="8193" width="9.28515625" style="1" customWidth="1"/>
    <col min="8194" max="8194" width="10.42578125" style="1" customWidth="1"/>
    <col min="8195" max="8195" width="11.5703125" style="1" customWidth="1"/>
    <col min="8196" max="8196" width="10.28515625" style="1" customWidth="1"/>
    <col min="8197" max="8197" width="14.7109375" style="1" customWidth="1"/>
    <col min="8198" max="8445" width="9.140625" style="1"/>
    <col min="8446" max="8446" width="5.28515625" style="1" customWidth="1"/>
    <col min="8447" max="8447" width="57.7109375" style="1" customWidth="1"/>
    <col min="8448" max="8448" width="10" style="1" customWidth="1"/>
    <col min="8449" max="8449" width="9.28515625" style="1" customWidth="1"/>
    <col min="8450" max="8450" width="10.42578125" style="1" customWidth="1"/>
    <col min="8451" max="8451" width="11.5703125" style="1" customWidth="1"/>
    <col min="8452" max="8452" width="10.28515625" style="1" customWidth="1"/>
    <col min="8453" max="8453" width="14.7109375" style="1" customWidth="1"/>
    <col min="8454" max="8701" width="9.140625" style="1"/>
    <col min="8702" max="8702" width="5.28515625" style="1" customWidth="1"/>
    <col min="8703" max="8703" width="57.7109375" style="1" customWidth="1"/>
    <col min="8704" max="8704" width="10" style="1" customWidth="1"/>
    <col min="8705" max="8705" width="9.28515625" style="1" customWidth="1"/>
    <col min="8706" max="8706" width="10.42578125" style="1" customWidth="1"/>
    <col min="8707" max="8707" width="11.5703125" style="1" customWidth="1"/>
    <col min="8708" max="8708" width="10.28515625" style="1" customWidth="1"/>
    <col min="8709" max="8709" width="14.7109375" style="1" customWidth="1"/>
    <col min="8710" max="8957" width="9.140625" style="1"/>
    <col min="8958" max="8958" width="5.28515625" style="1" customWidth="1"/>
    <col min="8959" max="8959" width="57.7109375" style="1" customWidth="1"/>
    <col min="8960" max="8960" width="10" style="1" customWidth="1"/>
    <col min="8961" max="8961" width="9.28515625" style="1" customWidth="1"/>
    <col min="8962" max="8962" width="10.42578125" style="1" customWidth="1"/>
    <col min="8963" max="8963" width="11.5703125" style="1" customWidth="1"/>
    <col min="8964" max="8964" width="10.28515625" style="1" customWidth="1"/>
    <col min="8965" max="8965" width="14.7109375" style="1" customWidth="1"/>
    <col min="8966" max="9213" width="9.140625" style="1"/>
    <col min="9214" max="9214" width="5.28515625" style="1" customWidth="1"/>
    <col min="9215" max="9215" width="57.7109375" style="1" customWidth="1"/>
    <col min="9216" max="9216" width="10" style="1" customWidth="1"/>
    <col min="9217" max="9217" width="9.28515625" style="1" customWidth="1"/>
    <col min="9218" max="9218" width="10.42578125" style="1" customWidth="1"/>
    <col min="9219" max="9219" width="11.5703125" style="1" customWidth="1"/>
    <col min="9220" max="9220" width="10.28515625" style="1" customWidth="1"/>
    <col min="9221" max="9221" width="14.7109375" style="1" customWidth="1"/>
    <col min="9222" max="9469" width="9.140625" style="1"/>
    <col min="9470" max="9470" width="5.28515625" style="1" customWidth="1"/>
    <col min="9471" max="9471" width="57.7109375" style="1" customWidth="1"/>
    <col min="9472" max="9472" width="10" style="1" customWidth="1"/>
    <col min="9473" max="9473" width="9.28515625" style="1" customWidth="1"/>
    <col min="9474" max="9474" width="10.42578125" style="1" customWidth="1"/>
    <col min="9475" max="9475" width="11.5703125" style="1" customWidth="1"/>
    <col min="9476" max="9476" width="10.28515625" style="1" customWidth="1"/>
    <col min="9477" max="9477" width="14.7109375" style="1" customWidth="1"/>
    <col min="9478" max="9725" width="9.140625" style="1"/>
    <col min="9726" max="9726" width="5.28515625" style="1" customWidth="1"/>
    <col min="9727" max="9727" width="57.7109375" style="1" customWidth="1"/>
    <col min="9728" max="9728" width="10" style="1" customWidth="1"/>
    <col min="9729" max="9729" width="9.28515625" style="1" customWidth="1"/>
    <col min="9730" max="9730" width="10.42578125" style="1" customWidth="1"/>
    <col min="9731" max="9731" width="11.5703125" style="1" customWidth="1"/>
    <col min="9732" max="9732" width="10.28515625" style="1" customWidth="1"/>
    <col min="9733" max="9733" width="14.7109375" style="1" customWidth="1"/>
    <col min="9734" max="9981" width="9.140625" style="1"/>
    <col min="9982" max="9982" width="5.28515625" style="1" customWidth="1"/>
    <col min="9983" max="9983" width="57.7109375" style="1" customWidth="1"/>
    <col min="9984" max="9984" width="10" style="1" customWidth="1"/>
    <col min="9985" max="9985" width="9.28515625" style="1" customWidth="1"/>
    <col min="9986" max="9986" width="10.42578125" style="1" customWidth="1"/>
    <col min="9987" max="9987" width="11.5703125" style="1" customWidth="1"/>
    <col min="9988" max="9988" width="10.28515625" style="1" customWidth="1"/>
    <col min="9989" max="9989" width="14.7109375" style="1" customWidth="1"/>
    <col min="9990" max="10237" width="9.140625" style="1"/>
    <col min="10238" max="10238" width="5.28515625" style="1" customWidth="1"/>
    <col min="10239" max="10239" width="57.7109375" style="1" customWidth="1"/>
    <col min="10240" max="10240" width="10" style="1" customWidth="1"/>
    <col min="10241" max="10241" width="9.28515625" style="1" customWidth="1"/>
    <col min="10242" max="10242" width="10.42578125" style="1" customWidth="1"/>
    <col min="10243" max="10243" width="11.5703125" style="1" customWidth="1"/>
    <col min="10244" max="10244" width="10.28515625" style="1" customWidth="1"/>
    <col min="10245" max="10245" width="14.7109375" style="1" customWidth="1"/>
    <col min="10246" max="10493" width="9.140625" style="1"/>
    <col min="10494" max="10494" width="5.28515625" style="1" customWidth="1"/>
    <col min="10495" max="10495" width="57.7109375" style="1" customWidth="1"/>
    <col min="10496" max="10496" width="10" style="1" customWidth="1"/>
    <col min="10497" max="10497" width="9.28515625" style="1" customWidth="1"/>
    <col min="10498" max="10498" width="10.42578125" style="1" customWidth="1"/>
    <col min="10499" max="10499" width="11.5703125" style="1" customWidth="1"/>
    <col min="10500" max="10500" width="10.28515625" style="1" customWidth="1"/>
    <col min="10501" max="10501" width="14.7109375" style="1" customWidth="1"/>
    <col min="10502" max="10749" width="9.140625" style="1"/>
    <col min="10750" max="10750" width="5.28515625" style="1" customWidth="1"/>
    <col min="10751" max="10751" width="57.7109375" style="1" customWidth="1"/>
    <col min="10752" max="10752" width="10" style="1" customWidth="1"/>
    <col min="10753" max="10753" width="9.28515625" style="1" customWidth="1"/>
    <col min="10754" max="10754" width="10.42578125" style="1" customWidth="1"/>
    <col min="10755" max="10755" width="11.5703125" style="1" customWidth="1"/>
    <col min="10756" max="10756" width="10.28515625" style="1" customWidth="1"/>
    <col min="10757" max="10757" width="14.7109375" style="1" customWidth="1"/>
    <col min="10758" max="11005" width="9.140625" style="1"/>
    <col min="11006" max="11006" width="5.28515625" style="1" customWidth="1"/>
    <col min="11007" max="11007" width="57.7109375" style="1" customWidth="1"/>
    <col min="11008" max="11008" width="10" style="1" customWidth="1"/>
    <col min="11009" max="11009" width="9.28515625" style="1" customWidth="1"/>
    <col min="11010" max="11010" width="10.42578125" style="1" customWidth="1"/>
    <col min="11011" max="11011" width="11.5703125" style="1" customWidth="1"/>
    <col min="11012" max="11012" width="10.28515625" style="1" customWidth="1"/>
    <col min="11013" max="11013" width="14.7109375" style="1" customWidth="1"/>
    <col min="11014" max="11261" width="9.140625" style="1"/>
    <col min="11262" max="11262" width="5.28515625" style="1" customWidth="1"/>
    <col min="11263" max="11263" width="57.7109375" style="1" customWidth="1"/>
    <col min="11264" max="11264" width="10" style="1" customWidth="1"/>
    <col min="11265" max="11265" width="9.28515625" style="1" customWidth="1"/>
    <col min="11266" max="11266" width="10.42578125" style="1" customWidth="1"/>
    <col min="11267" max="11267" width="11.5703125" style="1" customWidth="1"/>
    <col min="11268" max="11268" width="10.28515625" style="1" customWidth="1"/>
    <col min="11269" max="11269" width="14.7109375" style="1" customWidth="1"/>
    <col min="11270" max="11517" width="9.140625" style="1"/>
    <col min="11518" max="11518" width="5.28515625" style="1" customWidth="1"/>
    <col min="11519" max="11519" width="57.7109375" style="1" customWidth="1"/>
    <col min="11520" max="11520" width="10" style="1" customWidth="1"/>
    <col min="11521" max="11521" width="9.28515625" style="1" customWidth="1"/>
    <col min="11522" max="11522" width="10.42578125" style="1" customWidth="1"/>
    <col min="11523" max="11523" width="11.5703125" style="1" customWidth="1"/>
    <col min="11524" max="11524" width="10.28515625" style="1" customWidth="1"/>
    <col min="11525" max="11525" width="14.7109375" style="1" customWidth="1"/>
    <col min="11526" max="11773" width="9.140625" style="1"/>
    <col min="11774" max="11774" width="5.28515625" style="1" customWidth="1"/>
    <col min="11775" max="11775" width="57.7109375" style="1" customWidth="1"/>
    <col min="11776" max="11776" width="10" style="1" customWidth="1"/>
    <col min="11777" max="11777" width="9.28515625" style="1" customWidth="1"/>
    <col min="11778" max="11778" width="10.42578125" style="1" customWidth="1"/>
    <col min="11779" max="11779" width="11.5703125" style="1" customWidth="1"/>
    <col min="11780" max="11780" width="10.28515625" style="1" customWidth="1"/>
    <col min="11781" max="11781" width="14.7109375" style="1" customWidth="1"/>
    <col min="11782" max="12029" width="9.140625" style="1"/>
    <col min="12030" max="12030" width="5.28515625" style="1" customWidth="1"/>
    <col min="12031" max="12031" width="57.7109375" style="1" customWidth="1"/>
    <col min="12032" max="12032" width="10" style="1" customWidth="1"/>
    <col min="12033" max="12033" width="9.28515625" style="1" customWidth="1"/>
    <col min="12034" max="12034" width="10.42578125" style="1" customWidth="1"/>
    <col min="12035" max="12035" width="11.5703125" style="1" customWidth="1"/>
    <col min="12036" max="12036" width="10.28515625" style="1" customWidth="1"/>
    <col min="12037" max="12037" width="14.7109375" style="1" customWidth="1"/>
    <col min="12038" max="12285" width="9.140625" style="1"/>
    <col min="12286" max="12286" width="5.28515625" style="1" customWidth="1"/>
    <col min="12287" max="12287" width="57.7109375" style="1" customWidth="1"/>
    <col min="12288" max="12288" width="10" style="1" customWidth="1"/>
    <col min="12289" max="12289" width="9.28515625" style="1" customWidth="1"/>
    <col min="12290" max="12290" width="10.42578125" style="1" customWidth="1"/>
    <col min="12291" max="12291" width="11.5703125" style="1" customWidth="1"/>
    <col min="12292" max="12292" width="10.28515625" style="1" customWidth="1"/>
    <col min="12293" max="12293" width="14.7109375" style="1" customWidth="1"/>
    <col min="12294" max="12541" width="9.140625" style="1"/>
    <col min="12542" max="12542" width="5.28515625" style="1" customWidth="1"/>
    <col min="12543" max="12543" width="57.7109375" style="1" customWidth="1"/>
    <col min="12544" max="12544" width="10" style="1" customWidth="1"/>
    <col min="12545" max="12545" width="9.28515625" style="1" customWidth="1"/>
    <col min="12546" max="12546" width="10.42578125" style="1" customWidth="1"/>
    <col min="12547" max="12547" width="11.5703125" style="1" customWidth="1"/>
    <col min="12548" max="12548" width="10.28515625" style="1" customWidth="1"/>
    <col min="12549" max="12549" width="14.7109375" style="1" customWidth="1"/>
    <col min="12550" max="12797" width="9.140625" style="1"/>
    <col min="12798" max="12798" width="5.28515625" style="1" customWidth="1"/>
    <col min="12799" max="12799" width="57.7109375" style="1" customWidth="1"/>
    <col min="12800" max="12800" width="10" style="1" customWidth="1"/>
    <col min="12801" max="12801" width="9.28515625" style="1" customWidth="1"/>
    <col min="12802" max="12802" width="10.42578125" style="1" customWidth="1"/>
    <col min="12803" max="12803" width="11.5703125" style="1" customWidth="1"/>
    <col min="12804" max="12804" width="10.28515625" style="1" customWidth="1"/>
    <col min="12805" max="12805" width="14.7109375" style="1" customWidth="1"/>
    <col min="12806" max="13053" width="9.140625" style="1"/>
    <col min="13054" max="13054" width="5.28515625" style="1" customWidth="1"/>
    <col min="13055" max="13055" width="57.7109375" style="1" customWidth="1"/>
    <col min="13056" max="13056" width="10" style="1" customWidth="1"/>
    <col min="13057" max="13057" width="9.28515625" style="1" customWidth="1"/>
    <col min="13058" max="13058" width="10.42578125" style="1" customWidth="1"/>
    <col min="13059" max="13059" width="11.5703125" style="1" customWidth="1"/>
    <col min="13060" max="13060" width="10.28515625" style="1" customWidth="1"/>
    <col min="13061" max="13061" width="14.7109375" style="1" customWidth="1"/>
    <col min="13062" max="13309" width="9.140625" style="1"/>
    <col min="13310" max="13310" width="5.28515625" style="1" customWidth="1"/>
    <col min="13311" max="13311" width="57.7109375" style="1" customWidth="1"/>
    <col min="13312" max="13312" width="10" style="1" customWidth="1"/>
    <col min="13313" max="13313" width="9.28515625" style="1" customWidth="1"/>
    <col min="13314" max="13314" width="10.42578125" style="1" customWidth="1"/>
    <col min="13315" max="13315" width="11.5703125" style="1" customWidth="1"/>
    <col min="13316" max="13316" width="10.28515625" style="1" customWidth="1"/>
    <col min="13317" max="13317" width="14.7109375" style="1" customWidth="1"/>
    <col min="13318" max="13565" width="9.140625" style="1"/>
    <col min="13566" max="13566" width="5.28515625" style="1" customWidth="1"/>
    <col min="13567" max="13567" width="57.7109375" style="1" customWidth="1"/>
    <col min="13568" max="13568" width="10" style="1" customWidth="1"/>
    <col min="13569" max="13569" width="9.28515625" style="1" customWidth="1"/>
    <col min="13570" max="13570" width="10.42578125" style="1" customWidth="1"/>
    <col min="13571" max="13571" width="11.5703125" style="1" customWidth="1"/>
    <col min="13572" max="13572" width="10.28515625" style="1" customWidth="1"/>
    <col min="13573" max="13573" width="14.7109375" style="1" customWidth="1"/>
    <col min="13574" max="13821" width="9.140625" style="1"/>
    <col min="13822" max="13822" width="5.28515625" style="1" customWidth="1"/>
    <col min="13823" max="13823" width="57.7109375" style="1" customWidth="1"/>
    <col min="13824" max="13824" width="10" style="1" customWidth="1"/>
    <col min="13825" max="13825" width="9.28515625" style="1" customWidth="1"/>
    <col min="13826" max="13826" width="10.42578125" style="1" customWidth="1"/>
    <col min="13827" max="13827" width="11.5703125" style="1" customWidth="1"/>
    <col min="13828" max="13828" width="10.28515625" style="1" customWidth="1"/>
    <col min="13829" max="13829" width="14.7109375" style="1" customWidth="1"/>
    <col min="13830" max="14077" width="9.140625" style="1"/>
    <col min="14078" max="14078" width="5.28515625" style="1" customWidth="1"/>
    <col min="14079" max="14079" width="57.7109375" style="1" customWidth="1"/>
    <col min="14080" max="14080" width="10" style="1" customWidth="1"/>
    <col min="14081" max="14081" width="9.28515625" style="1" customWidth="1"/>
    <col min="14082" max="14082" width="10.42578125" style="1" customWidth="1"/>
    <col min="14083" max="14083" width="11.5703125" style="1" customWidth="1"/>
    <col min="14084" max="14084" width="10.28515625" style="1" customWidth="1"/>
    <col min="14085" max="14085" width="14.7109375" style="1" customWidth="1"/>
    <col min="14086" max="14333" width="9.140625" style="1"/>
    <col min="14334" max="14334" width="5.28515625" style="1" customWidth="1"/>
    <col min="14335" max="14335" width="57.7109375" style="1" customWidth="1"/>
    <col min="14336" max="14336" width="10" style="1" customWidth="1"/>
    <col min="14337" max="14337" width="9.28515625" style="1" customWidth="1"/>
    <col min="14338" max="14338" width="10.42578125" style="1" customWidth="1"/>
    <col min="14339" max="14339" width="11.5703125" style="1" customWidth="1"/>
    <col min="14340" max="14340" width="10.28515625" style="1" customWidth="1"/>
    <col min="14341" max="14341" width="14.7109375" style="1" customWidth="1"/>
    <col min="14342" max="14589" width="9.140625" style="1"/>
    <col min="14590" max="14590" width="5.28515625" style="1" customWidth="1"/>
    <col min="14591" max="14591" width="57.7109375" style="1" customWidth="1"/>
    <col min="14592" max="14592" width="10" style="1" customWidth="1"/>
    <col min="14593" max="14593" width="9.28515625" style="1" customWidth="1"/>
    <col min="14594" max="14594" width="10.42578125" style="1" customWidth="1"/>
    <col min="14595" max="14595" width="11.5703125" style="1" customWidth="1"/>
    <col min="14596" max="14596" width="10.28515625" style="1" customWidth="1"/>
    <col min="14597" max="14597" width="14.7109375" style="1" customWidth="1"/>
    <col min="14598" max="14845" width="9.140625" style="1"/>
    <col min="14846" max="14846" width="5.28515625" style="1" customWidth="1"/>
    <col min="14847" max="14847" width="57.7109375" style="1" customWidth="1"/>
    <col min="14848" max="14848" width="10" style="1" customWidth="1"/>
    <col min="14849" max="14849" width="9.28515625" style="1" customWidth="1"/>
    <col min="14850" max="14850" width="10.42578125" style="1" customWidth="1"/>
    <col min="14851" max="14851" width="11.5703125" style="1" customWidth="1"/>
    <col min="14852" max="14852" width="10.28515625" style="1" customWidth="1"/>
    <col min="14853" max="14853" width="14.7109375" style="1" customWidth="1"/>
    <col min="14854" max="15101" width="9.140625" style="1"/>
    <col min="15102" max="15102" width="5.28515625" style="1" customWidth="1"/>
    <col min="15103" max="15103" width="57.7109375" style="1" customWidth="1"/>
    <col min="15104" max="15104" width="10" style="1" customWidth="1"/>
    <col min="15105" max="15105" width="9.28515625" style="1" customWidth="1"/>
    <col min="15106" max="15106" width="10.42578125" style="1" customWidth="1"/>
    <col min="15107" max="15107" width="11.5703125" style="1" customWidth="1"/>
    <col min="15108" max="15108" width="10.28515625" style="1" customWidth="1"/>
    <col min="15109" max="15109" width="14.7109375" style="1" customWidth="1"/>
    <col min="15110" max="15357" width="9.140625" style="1"/>
    <col min="15358" max="15358" width="5.28515625" style="1" customWidth="1"/>
    <col min="15359" max="15359" width="57.7109375" style="1" customWidth="1"/>
    <col min="15360" max="15360" width="10" style="1" customWidth="1"/>
    <col min="15361" max="15361" width="9.28515625" style="1" customWidth="1"/>
    <col min="15362" max="15362" width="10.42578125" style="1" customWidth="1"/>
    <col min="15363" max="15363" width="11.5703125" style="1" customWidth="1"/>
    <col min="15364" max="15364" width="10.28515625" style="1" customWidth="1"/>
    <col min="15365" max="15365" width="14.7109375" style="1" customWidth="1"/>
    <col min="15366" max="15613" width="9.140625" style="1"/>
    <col min="15614" max="15614" width="5.28515625" style="1" customWidth="1"/>
    <col min="15615" max="15615" width="57.7109375" style="1" customWidth="1"/>
    <col min="15616" max="15616" width="10" style="1" customWidth="1"/>
    <col min="15617" max="15617" width="9.28515625" style="1" customWidth="1"/>
    <col min="15618" max="15618" width="10.42578125" style="1" customWidth="1"/>
    <col min="15619" max="15619" width="11.5703125" style="1" customWidth="1"/>
    <col min="15620" max="15620" width="10.28515625" style="1" customWidth="1"/>
    <col min="15621" max="15621" width="14.7109375" style="1" customWidth="1"/>
    <col min="15622" max="15869" width="9.140625" style="1"/>
    <col min="15870" max="15870" width="5.28515625" style="1" customWidth="1"/>
    <col min="15871" max="15871" width="57.7109375" style="1" customWidth="1"/>
    <col min="15872" max="15872" width="10" style="1" customWidth="1"/>
    <col min="15873" max="15873" width="9.28515625" style="1" customWidth="1"/>
    <col min="15874" max="15874" width="10.42578125" style="1" customWidth="1"/>
    <col min="15875" max="15875" width="11.5703125" style="1" customWidth="1"/>
    <col min="15876" max="15876" width="10.28515625" style="1" customWidth="1"/>
    <col min="15877" max="15877" width="14.7109375" style="1" customWidth="1"/>
    <col min="15878" max="16125" width="9.140625" style="1"/>
    <col min="16126" max="16126" width="5.28515625" style="1" customWidth="1"/>
    <col min="16127" max="16127" width="57.7109375" style="1" customWidth="1"/>
    <col min="16128" max="16128" width="10" style="1" customWidth="1"/>
    <col min="16129" max="16129" width="9.28515625" style="1" customWidth="1"/>
    <col min="16130" max="16130" width="10.42578125" style="1" customWidth="1"/>
    <col min="16131" max="16131" width="11.5703125" style="1" customWidth="1"/>
    <col min="16132" max="16132" width="10.28515625" style="1" customWidth="1"/>
    <col min="16133" max="16133" width="14.7109375" style="1" customWidth="1"/>
    <col min="16134" max="16384" width="9.140625" style="1"/>
  </cols>
  <sheetData>
    <row r="1" spans="1:7" x14ac:dyDescent="0.2">
      <c r="B1" s="93"/>
      <c r="C1" s="93"/>
      <c r="D1" s="93"/>
      <c r="E1" s="126" t="s">
        <v>191</v>
      </c>
      <c r="F1" s="127"/>
      <c r="G1" s="127"/>
    </row>
    <row r="2" spans="1:7" x14ac:dyDescent="0.2">
      <c r="B2" s="93"/>
      <c r="C2" s="93"/>
      <c r="D2" s="93"/>
      <c r="E2" s="128" t="s">
        <v>75</v>
      </c>
      <c r="F2" s="129"/>
      <c r="G2" s="129"/>
    </row>
    <row r="3" spans="1:7" x14ac:dyDescent="0.2">
      <c r="B3" s="93"/>
      <c r="C3" s="93"/>
      <c r="D3" s="128" t="s">
        <v>171</v>
      </c>
      <c r="E3" s="130"/>
      <c r="F3" s="130"/>
      <c r="G3" s="130"/>
    </row>
    <row r="4" spans="1:7" x14ac:dyDescent="0.2">
      <c r="B4" s="93"/>
      <c r="C4" s="93"/>
      <c r="D4" s="131" t="s">
        <v>81</v>
      </c>
      <c r="E4" s="130"/>
      <c r="F4" s="130"/>
      <c r="G4" s="130"/>
    </row>
    <row r="5" spans="1:7" ht="12.75" customHeight="1" x14ac:dyDescent="0.2">
      <c r="B5" s="93"/>
      <c r="C5" s="93"/>
      <c r="D5" s="93"/>
      <c r="E5" s="93"/>
      <c r="F5" s="132" t="s">
        <v>240</v>
      </c>
      <c r="G5" s="132"/>
    </row>
    <row r="6" spans="1:7" ht="11.25" customHeight="1" x14ac:dyDescent="0.2">
      <c r="B6" s="125"/>
      <c r="C6" s="125"/>
      <c r="D6" s="125"/>
      <c r="E6" s="125"/>
      <c r="F6" s="125"/>
      <c r="G6" s="1"/>
    </row>
    <row r="7" spans="1:7" ht="63" customHeight="1" x14ac:dyDescent="0.25">
      <c r="A7" s="122" t="s">
        <v>218</v>
      </c>
      <c r="B7" s="123"/>
      <c r="C7" s="123"/>
      <c r="D7" s="123"/>
      <c r="E7" s="123"/>
      <c r="F7" s="123"/>
      <c r="G7" s="124"/>
    </row>
    <row r="8" spans="1:7" ht="1.5" customHeight="1" x14ac:dyDescent="0.2">
      <c r="A8" s="19"/>
      <c r="B8" s="19"/>
      <c r="C8" s="19"/>
      <c r="D8" s="19"/>
      <c r="E8" s="19"/>
      <c r="F8" s="19"/>
      <c r="G8" s="20"/>
    </row>
    <row r="9" spans="1:7" x14ac:dyDescent="0.2">
      <c r="A9" s="16"/>
      <c r="B9" s="6"/>
      <c r="C9" s="6"/>
      <c r="D9" s="6"/>
      <c r="E9" s="6"/>
      <c r="F9" s="7"/>
      <c r="G9" s="8" t="s">
        <v>0</v>
      </c>
    </row>
    <row r="10" spans="1:7" ht="60" customHeight="1" x14ac:dyDescent="0.2">
      <c r="A10" s="11" t="s">
        <v>1</v>
      </c>
      <c r="B10" s="9" t="s">
        <v>2</v>
      </c>
      <c r="C10" s="10" t="s">
        <v>101</v>
      </c>
      <c r="D10" s="10" t="s">
        <v>3</v>
      </c>
      <c r="E10" s="44" t="s">
        <v>109</v>
      </c>
      <c r="F10" s="44" t="s">
        <v>110</v>
      </c>
      <c r="G10" s="10" t="s">
        <v>219</v>
      </c>
    </row>
    <row r="11" spans="1:7" s="2" customFormat="1" ht="16.5" thickBot="1" x14ac:dyDescent="0.25">
      <c r="A11" s="18"/>
      <c r="B11" s="42" t="s">
        <v>76</v>
      </c>
      <c r="C11" s="40" t="s">
        <v>4</v>
      </c>
      <c r="D11" s="40"/>
      <c r="E11" s="40" t="s">
        <v>4</v>
      </c>
      <c r="F11" s="40" t="s">
        <v>4</v>
      </c>
      <c r="G11" s="41">
        <f>G12+G124</f>
        <v>212130.79</v>
      </c>
    </row>
    <row r="12" spans="1:7" s="2" customFormat="1" ht="20.25" thickBot="1" x14ac:dyDescent="0.25">
      <c r="A12" s="17">
        <v>1</v>
      </c>
      <c r="B12" s="38" t="s">
        <v>77</v>
      </c>
      <c r="C12" s="40"/>
      <c r="D12" s="40"/>
      <c r="E12" s="40"/>
      <c r="F12" s="40"/>
      <c r="G12" s="41">
        <f>G13+G43+G54+G67+G73+G79+G85+G100+G106+G112+G118</f>
        <v>192306.11900000001</v>
      </c>
    </row>
    <row r="13" spans="1:7" s="2" customFormat="1" ht="42.75" x14ac:dyDescent="0.2">
      <c r="A13" s="23"/>
      <c r="B13" s="24" t="s">
        <v>224</v>
      </c>
      <c r="C13" s="13" t="s">
        <v>30</v>
      </c>
      <c r="D13" s="49"/>
      <c r="E13" s="50"/>
      <c r="F13" s="50"/>
      <c r="G13" s="35">
        <f>G14+G33</f>
        <v>173651.23</v>
      </c>
    </row>
    <row r="14" spans="1:7" s="2" customFormat="1" ht="44.25" customHeight="1" x14ac:dyDescent="0.2">
      <c r="A14" s="23"/>
      <c r="B14" s="59" t="s">
        <v>83</v>
      </c>
      <c r="C14" s="13" t="s">
        <v>31</v>
      </c>
      <c r="D14" s="50"/>
      <c r="E14" s="50"/>
      <c r="F14" s="50"/>
      <c r="G14" s="35">
        <f>G15</f>
        <v>7420.23</v>
      </c>
    </row>
    <row r="15" spans="1:7" s="2" customFormat="1" ht="20.25" customHeight="1" x14ac:dyDescent="0.2">
      <c r="A15" s="23"/>
      <c r="B15" s="26" t="s">
        <v>84</v>
      </c>
      <c r="C15" s="13" t="s">
        <v>36</v>
      </c>
      <c r="D15" s="50"/>
      <c r="E15" s="50"/>
      <c r="F15" s="50"/>
      <c r="G15" s="35">
        <f>G16+G26+G32</f>
        <v>7420.23</v>
      </c>
    </row>
    <row r="16" spans="1:7" s="2" customFormat="1" ht="21" customHeight="1" x14ac:dyDescent="0.2">
      <c r="A16" s="23"/>
      <c r="B16" s="25" t="s">
        <v>85</v>
      </c>
      <c r="C16" s="15" t="s">
        <v>37</v>
      </c>
      <c r="D16" s="50"/>
      <c r="E16" s="50"/>
      <c r="F16" s="50"/>
      <c r="G16" s="36">
        <f>G17+G20+G23</f>
        <v>4124.83</v>
      </c>
    </row>
    <row r="17" spans="1:7" s="2" customFormat="1" ht="44.25" customHeight="1" x14ac:dyDescent="0.2">
      <c r="A17" s="23"/>
      <c r="B17" s="25" t="s">
        <v>117</v>
      </c>
      <c r="C17" s="15" t="s">
        <v>37</v>
      </c>
      <c r="D17" s="50" t="s">
        <v>114</v>
      </c>
      <c r="E17" s="50"/>
      <c r="F17" s="50"/>
      <c r="G17" s="36">
        <f>G18</f>
        <v>3243.63</v>
      </c>
    </row>
    <row r="18" spans="1:7" s="2" customFormat="1" ht="16.5" customHeight="1" x14ac:dyDescent="0.25">
      <c r="A18" s="23"/>
      <c r="B18" s="103" t="s">
        <v>74</v>
      </c>
      <c r="C18" s="15" t="s">
        <v>37</v>
      </c>
      <c r="D18" s="50" t="s">
        <v>115</v>
      </c>
      <c r="E18" s="50"/>
      <c r="F18" s="50"/>
      <c r="G18" s="36">
        <f>G19</f>
        <v>3243.63</v>
      </c>
    </row>
    <row r="19" spans="1:7" s="2" customFormat="1" ht="16.5" customHeight="1" x14ac:dyDescent="0.25">
      <c r="A19" s="23"/>
      <c r="B19" s="103" t="s">
        <v>19</v>
      </c>
      <c r="C19" s="15" t="s">
        <v>37</v>
      </c>
      <c r="D19" s="50" t="s">
        <v>115</v>
      </c>
      <c r="E19" s="50" t="s">
        <v>118</v>
      </c>
      <c r="F19" s="50" t="s">
        <v>119</v>
      </c>
      <c r="G19" s="36">
        <v>3243.63</v>
      </c>
    </row>
    <row r="20" spans="1:7" s="2" customFormat="1" ht="25.5" customHeight="1" x14ac:dyDescent="0.2">
      <c r="A20" s="23"/>
      <c r="B20" s="25" t="s">
        <v>108</v>
      </c>
      <c r="C20" s="15" t="s">
        <v>37</v>
      </c>
      <c r="D20" s="50" t="s">
        <v>113</v>
      </c>
      <c r="E20" s="50"/>
      <c r="F20" s="50"/>
      <c r="G20" s="36">
        <f>G21</f>
        <v>876.2</v>
      </c>
    </row>
    <row r="21" spans="1:7" s="2" customFormat="1" ht="27" customHeight="1" x14ac:dyDescent="0.2">
      <c r="A21" s="23"/>
      <c r="B21" s="27" t="s">
        <v>65</v>
      </c>
      <c r="C21" s="15" t="s">
        <v>37</v>
      </c>
      <c r="D21" s="50" t="s">
        <v>67</v>
      </c>
      <c r="E21" s="50"/>
      <c r="F21" s="50"/>
      <c r="G21" s="36">
        <f>G22</f>
        <v>876.2</v>
      </c>
    </row>
    <row r="22" spans="1:7" s="2" customFormat="1" ht="19.5" customHeight="1" x14ac:dyDescent="0.2">
      <c r="A22" s="23"/>
      <c r="B22" s="25" t="s">
        <v>19</v>
      </c>
      <c r="C22" s="15" t="s">
        <v>37</v>
      </c>
      <c r="D22" s="50" t="s">
        <v>67</v>
      </c>
      <c r="E22" s="50" t="s">
        <v>118</v>
      </c>
      <c r="F22" s="50" t="s">
        <v>119</v>
      </c>
      <c r="G22" s="36">
        <v>876.2</v>
      </c>
    </row>
    <row r="23" spans="1:7" s="2" customFormat="1" ht="21" customHeight="1" x14ac:dyDescent="0.2">
      <c r="A23" s="23"/>
      <c r="B23" s="46" t="s">
        <v>111</v>
      </c>
      <c r="C23" s="15" t="s">
        <v>37</v>
      </c>
      <c r="D23" s="50" t="s">
        <v>116</v>
      </c>
      <c r="E23" s="50"/>
      <c r="F23" s="50"/>
      <c r="G23" s="36">
        <f>G24</f>
        <v>5</v>
      </c>
    </row>
    <row r="24" spans="1:7" s="2" customFormat="1" ht="21" customHeight="1" x14ac:dyDescent="0.2">
      <c r="A24" s="23"/>
      <c r="B24" s="45" t="s">
        <v>66</v>
      </c>
      <c r="C24" s="15" t="s">
        <v>37</v>
      </c>
      <c r="D24" s="50" t="s">
        <v>107</v>
      </c>
      <c r="E24" s="50"/>
      <c r="F24" s="50"/>
      <c r="G24" s="36">
        <f>G25</f>
        <v>5</v>
      </c>
    </row>
    <row r="25" spans="1:7" s="2" customFormat="1" ht="18" customHeight="1" x14ac:dyDescent="0.2">
      <c r="A25" s="23"/>
      <c r="B25" s="25" t="s">
        <v>19</v>
      </c>
      <c r="C25" s="15" t="s">
        <v>37</v>
      </c>
      <c r="D25" s="50" t="s">
        <v>107</v>
      </c>
      <c r="E25" s="50" t="s">
        <v>118</v>
      </c>
      <c r="F25" s="50" t="s">
        <v>119</v>
      </c>
      <c r="G25" s="36">
        <v>5</v>
      </c>
    </row>
    <row r="26" spans="1:7" s="2" customFormat="1" ht="27" customHeight="1" x14ac:dyDescent="0.2">
      <c r="A26" s="23"/>
      <c r="B26" s="25" t="s">
        <v>182</v>
      </c>
      <c r="C26" s="15" t="s">
        <v>183</v>
      </c>
      <c r="D26" s="50"/>
      <c r="E26" s="50"/>
      <c r="F26" s="50"/>
      <c r="G26" s="36">
        <f>G27</f>
        <v>2895.4</v>
      </c>
    </row>
    <row r="27" spans="1:7" s="2" customFormat="1" ht="18" customHeight="1" x14ac:dyDescent="0.25">
      <c r="A27" s="23"/>
      <c r="B27" s="103" t="s">
        <v>74</v>
      </c>
      <c r="C27" s="15" t="s">
        <v>183</v>
      </c>
      <c r="D27" s="50" t="s">
        <v>115</v>
      </c>
      <c r="E27" s="50"/>
      <c r="F27" s="50"/>
      <c r="G27" s="36">
        <f>G28</f>
        <v>2895.4</v>
      </c>
    </row>
    <row r="28" spans="1:7" s="2" customFormat="1" ht="18" customHeight="1" x14ac:dyDescent="0.2">
      <c r="A28" s="23"/>
      <c r="B28" s="25" t="s">
        <v>19</v>
      </c>
      <c r="C28" s="15" t="s">
        <v>183</v>
      </c>
      <c r="D28" s="50" t="s">
        <v>115</v>
      </c>
      <c r="E28" s="50" t="s">
        <v>118</v>
      </c>
      <c r="F28" s="50" t="s">
        <v>119</v>
      </c>
      <c r="G28" s="36">
        <v>2895.4</v>
      </c>
    </row>
    <row r="29" spans="1:7" s="2" customFormat="1" ht="18" customHeight="1" x14ac:dyDescent="0.2">
      <c r="A29" s="23"/>
      <c r="B29" s="25" t="s">
        <v>86</v>
      </c>
      <c r="C29" s="15" t="s">
        <v>193</v>
      </c>
      <c r="D29" s="50"/>
      <c r="E29" s="50"/>
      <c r="F29" s="50"/>
      <c r="G29" s="36">
        <f>G32</f>
        <v>400</v>
      </c>
    </row>
    <row r="30" spans="1:7" s="2" customFormat="1" ht="30" customHeight="1" x14ac:dyDescent="0.2">
      <c r="A30" s="23"/>
      <c r="B30" s="25" t="s">
        <v>108</v>
      </c>
      <c r="C30" s="15" t="s">
        <v>193</v>
      </c>
      <c r="D30" s="50" t="s">
        <v>113</v>
      </c>
      <c r="E30" s="50"/>
      <c r="F30" s="50"/>
      <c r="G30" s="36">
        <f>G31</f>
        <v>400</v>
      </c>
    </row>
    <row r="31" spans="1:7" s="2" customFormat="1" ht="30" customHeight="1" x14ac:dyDescent="0.2">
      <c r="A31" s="23"/>
      <c r="B31" s="27" t="s">
        <v>65</v>
      </c>
      <c r="C31" s="15" t="s">
        <v>193</v>
      </c>
      <c r="D31" s="50" t="s">
        <v>67</v>
      </c>
      <c r="E31" s="50"/>
      <c r="F31" s="50"/>
      <c r="G31" s="36">
        <f>G32</f>
        <v>400</v>
      </c>
    </row>
    <row r="32" spans="1:7" s="2" customFormat="1" ht="18.75" customHeight="1" x14ac:dyDescent="0.2">
      <c r="A32" s="23"/>
      <c r="B32" s="25" t="s">
        <v>19</v>
      </c>
      <c r="C32" s="15" t="s">
        <v>193</v>
      </c>
      <c r="D32" s="50" t="s">
        <v>67</v>
      </c>
      <c r="E32" s="50" t="s">
        <v>118</v>
      </c>
      <c r="F32" s="50" t="s">
        <v>119</v>
      </c>
      <c r="G32" s="36">
        <v>400</v>
      </c>
    </row>
    <row r="33" spans="1:7" s="2" customFormat="1" ht="36" customHeight="1" x14ac:dyDescent="0.2">
      <c r="A33" s="23"/>
      <c r="B33" s="98" t="s">
        <v>190</v>
      </c>
      <c r="C33" s="49" t="s">
        <v>32</v>
      </c>
      <c r="D33" s="50"/>
      <c r="E33" s="50"/>
      <c r="F33" s="50"/>
      <c r="G33" s="35">
        <f>G34</f>
        <v>166231</v>
      </c>
    </row>
    <row r="34" spans="1:7" s="2" customFormat="1" ht="25.5" customHeight="1" x14ac:dyDescent="0.2">
      <c r="A34" s="23"/>
      <c r="B34" s="26" t="s">
        <v>173</v>
      </c>
      <c r="C34" s="49" t="s">
        <v>174</v>
      </c>
      <c r="D34" s="50"/>
      <c r="E34" s="50"/>
      <c r="F34" s="49"/>
      <c r="G34" s="35">
        <f>G35+G42</f>
        <v>166231</v>
      </c>
    </row>
    <row r="35" spans="1:7" s="2" customFormat="1" ht="18" customHeight="1" x14ac:dyDescent="0.2">
      <c r="A35" s="23"/>
      <c r="B35" s="95" t="s">
        <v>175</v>
      </c>
      <c r="C35" s="52" t="s">
        <v>177</v>
      </c>
      <c r="D35" s="50"/>
      <c r="E35" s="50"/>
      <c r="F35" s="49"/>
      <c r="G35" s="36">
        <f t="shared" ref="G35:G41" si="0">G36</f>
        <v>166076</v>
      </c>
    </row>
    <row r="36" spans="1:7" s="2" customFormat="1" ht="28.5" customHeight="1" x14ac:dyDescent="0.2">
      <c r="A36" s="23"/>
      <c r="B36" s="25" t="s">
        <v>130</v>
      </c>
      <c r="C36" s="52" t="s">
        <v>177</v>
      </c>
      <c r="D36" s="50" t="s">
        <v>128</v>
      </c>
      <c r="E36" s="50"/>
      <c r="F36" s="49"/>
      <c r="G36" s="36">
        <f t="shared" si="0"/>
        <v>166076</v>
      </c>
    </row>
    <row r="37" spans="1:7" s="2" customFormat="1" ht="18" customHeight="1" x14ac:dyDescent="0.2">
      <c r="A37" s="23"/>
      <c r="B37" s="27" t="s">
        <v>176</v>
      </c>
      <c r="C37" s="52" t="s">
        <v>177</v>
      </c>
      <c r="D37" s="50" t="s">
        <v>129</v>
      </c>
      <c r="E37" s="50"/>
      <c r="F37" s="49"/>
      <c r="G37" s="36">
        <f t="shared" si="0"/>
        <v>166076</v>
      </c>
    </row>
    <row r="38" spans="1:7" s="2" customFormat="1" ht="18" customHeight="1" x14ac:dyDescent="0.2">
      <c r="A38" s="23"/>
      <c r="B38" s="25" t="s">
        <v>19</v>
      </c>
      <c r="C38" s="52" t="s">
        <v>177</v>
      </c>
      <c r="D38" s="50" t="s">
        <v>129</v>
      </c>
      <c r="E38" s="50" t="s">
        <v>118</v>
      </c>
      <c r="F38" s="50" t="s">
        <v>119</v>
      </c>
      <c r="G38" s="36">
        <v>166076</v>
      </c>
    </row>
    <row r="39" spans="1:7" s="2" customFormat="1" ht="18" customHeight="1" x14ac:dyDescent="0.2">
      <c r="A39" s="23"/>
      <c r="B39" s="95" t="s">
        <v>179</v>
      </c>
      <c r="C39" s="52" t="s">
        <v>178</v>
      </c>
      <c r="D39" s="50"/>
      <c r="E39" s="50"/>
      <c r="F39" s="49"/>
      <c r="G39" s="94">
        <f t="shared" si="0"/>
        <v>155</v>
      </c>
    </row>
    <row r="40" spans="1:7" s="2" customFormat="1" ht="26.25" customHeight="1" x14ac:dyDescent="0.2">
      <c r="A40" s="23"/>
      <c r="B40" s="25" t="s">
        <v>130</v>
      </c>
      <c r="C40" s="50" t="s">
        <v>178</v>
      </c>
      <c r="D40" s="50" t="s">
        <v>128</v>
      </c>
      <c r="E40" s="50"/>
      <c r="F40" s="49"/>
      <c r="G40" s="94">
        <f t="shared" si="0"/>
        <v>155</v>
      </c>
    </row>
    <row r="41" spans="1:7" s="2" customFormat="1" ht="18" customHeight="1" x14ac:dyDescent="0.2">
      <c r="A41" s="23"/>
      <c r="B41" s="27" t="s">
        <v>176</v>
      </c>
      <c r="C41" s="50" t="s">
        <v>178</v>
      </c>
      <c r="D41" s="50" t="s">
        <v>129</v>
      </c>
      <c r="E41" s="50"/>
      <c r="F41" s="49"/>
      <c r="G41" s="94">
        <f t="shared" si="0"/>
        <v>155</v>
      </c>
    </row>
    <row r="42" spans="1:7" s="2" customFormat="1" ht="18" customHeight="1" x14ac:dyDescent="0.2">
      <c r="A42" s="23"/>
      <c r="B42" s="25" t="s">
        <v>19</v>
      </c>
      <c r="C42" s="50" t="s">
        <v>178</v>
      </c>
      <c r="D42" s="50" t="s">
        <v>129</v>
      </c>
      <c r="E42" s="50" t="s">
        <v>118</v>
      </c>
      <c r="F42" s="50" t="s">
        <v>119</v>
      </c>
      <c r="G42" s="94">
        <v>155</v>
      </c>
    </row>
    <row r="43" spans="1:7" s="2" customFormat="1" ht="44.25" customHeight="1" x14ac:dyDescent="0.2">
      <c r="A43" s="23"/>
      <c r="B43" s="28" t="s">
        <v>225</v>
      </c>
      <c r="C43" s="13" t="s">
        <v>22</v>
      </c>
      <c r="D43" s="49"/>
      <c r="E43" s="50"/>
      <c r="F43" s="50"/>
      <c r="G43" s="35">
        <f>G44+G53</f>
        <v>1011.5</v>
      </c>
    </row>
    <row r="44" spans="1:7" s="2" customFormat="1" ht="50.25" customHeight="1" x14ac:dyDescent="0.2">
      <c r="A44" s="23"/>
      <c r="B44" s="26" t="s">
        <v>71</v>
      </c>
      <c r="C44" s="15" t="s">
        <v>236</v>
      </c>
      <c r="D44" s="50"/>
      <c r="E44" s="50"/>
      <c r="F44" s="50"/>
      <c r="G44" s="36">
        <f>G45</f>
        <v>210</v>
      </c>
    </row>
    <row r="45" spans="1:7" s="2" customFormat="1" ht="35.25" customHeight="1" x14ac:dyDescent="0.2">
      <c r="A45" s="23"/>
      <c r="B45" s="25" t="s">
        <v>87</v>
      </c>
      <c r="C45" s="15" t="s">
        <v>237</v>
      </c>
      <c r="D45" s="50"/>
      <c r="E45" s="50"/>
      <c r="F45" s="50"/>
      <c r="G45" s="36">
        <f>G48</f>
        <v>210</v>
      </c>
    </row>
    <row r="46" spans="1:7" s="2" customFormat="1" ht="30.75" customHeight="1" x14ac:dyDescent="0.2">
      <c r="A46" s="23"/>
      <c r="B46" s="25" t="s">
        <v>108</v>
      </c>
      <c r="C46" s="15" t="s">
        <v>237</v>
      </c>
      <c r="D46" s="50" t="s">
        <v>113</v>
      </c>
      <c r="E46" s="50"/>
      <c r="F46" s="50"/>
      <c r="G46" s="36">
        <f>G47</f>
        <v>210</v>
      </c>
    </row>
    <row r="47" spans="1:7" s="2" customFormat="1" ht="28.5" customHeight="1" x14ac:dyDescent="0.2">
      <c r="A47" s="23"/>
      <c r="B47" s="27" t="s">
        <v>65</v>
      </c>
      <c r="C47" s="15" t="s">
        <v>237</v>
      </c>
      <c r="D47" s="50" t="s">
        <v>67</v>
      </c>
      <c r="E47" s="50"/>
      <c r="F47" s="50"/>
      <c r="G47" s="36">
        <f>G48</f>
        <v>210</v>
      </c>
    </row>
    <row r="48" spans="1:7" s="2" customFormat="1" ht="30" x14ac:dyDescent="0.2">
      <c r="A48" s="23"/>
      <c r="B48" s="25" t="s">
        <v>13</v>
      </c>
      <c r="C48" s="15" t="s">
        <v>237</v>
      </c>
      <c r="D48" s="50" t="s">
        <v>67</v>
      </c>
      <c r="E48" s="50" t="s">
        <v>121</v>
      </c>
      <c r="F48" s="50" t="s">
        <v>122</v>
      </c>
      <c r="G48" s="36">
        <v>210</v>
      </c>
    </row>
    <row r="49" spans="1:7" s="2" customFormat="1" ht="15.75" x14ac:dyDescent="0.2">
      <c r="A49" s="23"/>
      <c r="B49" s="26" t="s">
        <v>61</v>
      </c>
      <c r="C49" s="15" t="s">
        <v>238</v>
      </c>
      <c r="D49" s="50"/>
      <c r="E49" s="50"/>
      <c r="F49" s="50"/>
      <c r="G49" s="36">
        <f>G50</f>
        <v>801.5</v>
      </c>
    </row>
    <row r="50" spans="1:7" s="2" customFormat="1" ht="20.25" customHeight="1" x14ac:dyDescent="0.2">
      <c r="A50" s="23"/>
      <c r="B50" s="25" t="s">
        <v>88</v>
      </c>
      <c r="C50" s="15" t="s">
        <v>239</v>
      </c>
      <c r="D50" s="50"/>
      <c r="E50" s="50"/>
      <c r="F50" s="50"/>
      <c r="G50" s="36">
        <f>G53</f>
        <v>801.5</v>
      </c>
    </row>
    <row r="51" spans="1:7" s="2" customFormat="1" ht="24" customHeight="1" x14ac:dyDescent="0.2">
      <c r="A51" s="23"/>
      <c r="B51" s="25" t="s">
        <v>108</v>
      </c>
      <c r="C51" s="15" t="s">
        <v>239</v>
      </c>
      <c r="D51" s="50" t="s">
        <v>113</v>
      </c>
      <c r="E51" s="50"/>
      <c r="F51" s="50"/>
      <c r="G51" s="36">
        <f>G52</f>
        <v>801.5</v>
      </c>
    </row>
    <row r="52" spans="1:7" s="2" customFormat="1" ht="29.25" customHeight="1" x14ac:dyDescent="0.2">
      <c r="A52" s="23"/>
      <c r="B52" s="27" t="s">
        <v>65</v>
      </c>
      <c r="C52" s="15" t="s">
        <v>239</v>
      </c>
      <c r="D52" s="50" t="s">
        <v>67</v>
      </c>
      <c r="E52" s="50"/>
      <c r="F52" s="50"/>
      <c r="G52" s="36">
        <f>G53</f>
        <v>801.5</v>
      </c>
    </row>
    <row r="53" spans="1:7" s="2" customFormat="1" ht="30" x14ac:dyDescent="0.2">
      <c r="A53" s="23"/>
      <c r="B53" s="25" t="s">
        <v>13</v>
      </c>
      <c r="C53" s="15" t="s">
        <v>239</v>
      </c>
      <c r="D53" s="50" t="s">
        <v>67</v>
      </c>
      <c r="E53" s="50" t="s">
        <v>121</v>
      </c>
      <c r="F53" s="50" t="s">
        <v>122</v>
      </c>
      <c r="G53" s="36">
        <v>801.5</v>
      </c>
    </row>
    <row r="54" spans="1:7" s="2" customFormat="1" ht="42.75" x14ac:dyDescent="0.2">
      <c r="A54" s="23"/>
      <c r="B54" s="24" t="s">
        <v>226</v>
      </c>
      <c r="C54" s="13" t="s">
        <v>26</v>
      </c>
      <c r="D54" s="49"/>
      <c r="E54" s="50"/>
      <c r="F54" s="50"/>
      <c r="G54" s="35">
        <f>G55+G66</f>
        <v>3362.8</v>
      </c>
    </row>
    <row r="55" spans="1:7" s="2" customFormat="1" ht="30" x14ac:dyDescent="0.2">
      <c r="A55" s="23"/>
      <c r="B55" s="59" t="s">
        <v>89</v>
      </c>
      <c r="C55" s="15" t="s">
        <v>27</v>
      </c>
      <c r="D55" s="50"/>
      <c r="E55" s="50"/>
      <c r="F55" s="50"/>
      <c r="G55" s="35">
        <f>G56</f>
        <v>2812.8</v>
      </c>
    </row>
    <row r="56" spans="1:7" s="2" customFormat="1" ht="64.5" customHeight="1" x14ac:dyDescent="0.2">
      <c r="A56" s="23"/>
      <c r="B56" s="26" t="s">
        <v>90</v>
      </c>
      <c r="C56" s="15" t="s">
        <v>38</v>
      </c>
      <c r="D56" s="50"/>
      <c r="E56" s="50"/>
      <c r="F56" s="50"/>
      <c r="G56" s="36">
        <f>G60</f>
        <v>2812.8</v>
      </c>
    </row>
    <row r="57" spans="1:7" s="2" customFormat="1" ht="25.5" x14ac:dyDescent="0.2">
      <c r="A57" s="23"/>
      <c r="B57" s="37" t="s">
        <v>200</v>
      </c>
      <c r="C57" s="15" t="s">
        <v>152</v>
      </c>
      <c r="D57" s="50"/>
      <c r="E57" s="50"/>
      <c r="F57" s="50"/>
      <c r="G57" s="36">
        <f>G58</f>
        <v>2812.8</v>
      </c>
    </row>
    <row r="58" spans="1:7" s="2" customFormat="1" ht="30" x14ac:dyDescent="0.2">
      <c r="A58" s="23"/>
      <c r="B58" s="25" t="s">
        <v>108</v>
      </c>
      <c r="C58" s="15" t="s">
        <v>152</v>
      </c>
      <c r="D58" s="50" t="s">
        <v>113</v>
      </c>
      <c r="E58" s="50"/>
      <c r="F58" s="50"/>
      <c r="G58" s="36">
        <f>G59</f>
        <v>2812.8</v>
      </c>
    </row>
    <row r="59" spans="1:7" s="2" customFormat="1" ht="30" x14ac:dyDescent="0.2">
      <c r="A59" s="23"/>
      <c r="B59" s="27" t="s">
        <v>65</v>
      </c>
      <c r="C59" s="15" t="s">
        <v>152</v>
      </c>
      <c r="D59" s="50" t="s">
        <v>67</v>
      </c>
      <c r="E59" s="50"/>
      <c r="F59" s="50"/>
      <c r="G59" s="36">
        <f>G60</f>
        <v>2812.8</v>
      </c>
    </row>
    <row r="60" spans="1:7" s="2" customFormat="1" ht="15.75" x14ac:dyDescent="0.2">
      <c r="A60" s="23"/>
      <c r="B60" s="25" t="s">
        <v>14</v>
      </c>
      <c r="C60" s="15" t="s">
        <v>152</v>
      </c>
      <c r="D60" s="50" t="s">
        <v>67</v>
      </c>
      <c r="E60" s="50" t="s">
        <v>120</v>
      </c>
      <c r="F60" s="50" t="s">
        <v>122</v>
      </c>
      <c r="G60" s="36">
        <v>2812.8</v>
      </c>
    </row>
    <row r="61" spans="1:7" s="2" customFormat="1" ht="25.5" x14ac:dyDescent="0.2">
      <c r="A61" s="23"/>
      <c r="B61" s="74" t="s">
        <v>153</v>
      </c>
      <c r="C61" s="15" t="s">
        <v>156</v>
      </c>
      <c r="D61" s="50"/>
      <c r="E61" s="50"/>
      <c r="F61" s="50"/>
      <c r="G61" s="36">
        <f>G62</f>
        <v>550</v>
      </c>
    </row>
    <row r="62" spans="1:7" s="2" customFormat="1" ht="25.5" x14ac:dyDescent="0.2">
      <c r="A62" s="23"/>
      <c r="B62" s="74" t="s">
        <v>154</v>
      </c>
      <c r="C62" s="15" t="s">
        <v>157</v>
      </c>
      <c r="D62" s="50"/>
      <c r="E62" s="50"/>
      <c r="F62" s="50"/>
      <c r="G62" s="36">
        <f>G63</f>
        <v>550</v>
      </c>
    </row>
    <row r="63" spans="1:7" s="2" customFormat="1" ht="25.5" x14ac:dyDescent="0.2">
      <c r="A63" s="23"/>
      <c r="B63" s="111" t="s">
        <v>155</v>
      </c>
      <c r="C63" s="13" t="s">
        <v>158</v>
      </c>
      <c r="D63" s="49"/>
      <c r="E63" s="49"/>
      <c r="F63" s="49"/>
      <c r="G63" s="35">
        <f>G64</f>
        <v>550</v>
      </c>
    </row>
    <row r="64" spans="1:7" s="2" customFormat="1" ht="30" x14ac:dyDescent="0.2">
      <c r="A64" s="23"/>
      <c r="B64" s="25" t="s">
        <v>108</v>
      </c>
      <c r="C64" s="15" t="s">
        <v>158</v>
      </c>
      <c r="D64" s="50" t="s">
        <v>113</v>
      </c>
      <c r="E64" s="50"/>
      <c r="F64" s="50"/>
      <c r="G64" s="36">
        <f>G65</f>
        <v>550</v>
      </c>
    </row>
    <row r="65" spans="1:7" s="2" customFormat="1" ht="30" x14ac:dyDescent="0.2">
      <c r="A65" s="23"/>
      <c r="B65" s="27" t="s">
        <v>65</v>
      </c>
      <c r="C65" s="15" t="s">
        <v>158</v>
      </c>
      <c r="D65" s="50" t="s">
        <v>67</v>
      </c>
      <c r="E65" s="50"/>
      <c r="F65" s="50"/>
      <c r="G65" s="36">
        <f>G66</f>
        <v>550</v>
      </c>
    </row>
    <row r="66" spans="1:7" s="2" customFormat="1" ht="15.75" x14ac:dyDescent="0.2">
      <c r="A66" s="23"/>
      <c r="B66" s="25" t="s">
        <v>14</v>
      </c>
      <c r="C66" s="15" t="s">
        <v>158</v>
      </c>
      <c r="D66" s="50" t="s">
        <v>67</v>
      </c>
      <c r="E66" s="50" t="s">
        <v>120</v>
      </c>
      <c r="F66" s="50" t="s">
        <v>122</v>
      </c>
      <c r="G66" s="36">
        <v>550</v>
      </c>
    </row>
    <row r="67" spans="1:7" s="2" customFormat="1" ht="44.25" customHeight="1" x14ac:dyDescent="0.2">
      <c r="A67" s="23"/>
      <c r="B67" s="100" t="s">
        <v>227</v>
      </c>
      <c r="C67" s="73" t="s">
        <v>149</v>
      </c>
      <c r="D67" s="50"/>
      <c r="E67" s="50"/>
      <c r="F67" s="50"/>
      <c r="G67" s="35">
        <f>G68</f>
        <v>1187.0889999999999</v>
      </c>
    </row>
    <row r="68" spans="1:7" s="2" customFormat="1" ht="19.5" customHeight="1" x14ac:dyDescent="0.2">
      <c r="A68" s="23"/>
      <c r="B68" s="79" t="s">
        <v>150</v>
      </c>
      <c r="C68" s="47" t="s">
        <v>151</v>
      </c>
      <c r="D68" s="50"/>
      <c r="E68" s="50"/>
      <c r="F68" s="50"/>
      <c r="G68" s="36">
        <f>G72</f>
        <v>1187.0889999999999</v>
      </c>
    </row>
    <row r="69" spans="1:7" s="2" customFormat="1" ht="45" x14ac:dyDescent="0.2">
      <c r="A69" s="23"/>
      <c r="B69" s="60" t="s">
        <v>172</v>
      </c>
      <c r="C69" s="47" t="s">
        <v>180</v>
      </c>
      <c r="D69" s="51"/>
      <c r="E69" s="50"/>
      <c r="F69" s="50"/>
      <c r="G69" s="77">
        <f t="shared" ref="G69:G71" si="1">G70</f>
        <v>1187.0889999999999</v>
      </c>
    </row>
    <row r="70" spans="1:7" s="2" customFormat="1" ht="30" x14ac:dyDescent="0.2">
      <c r="A70" s="23"/>
      <c r="B70" s="25" t="s">
        <v>108</v>
      </c>
      <c r="C70" s="47" t="s">
        <v>180</v>
      </c>
      <c r="D70" s="52" t="s">
        <v>113</v>
      </c>
      <c r="E70" s="50"/>
      <c r="F70" s="50"/>
      <c r="G70" s="36">
        <f t="shared" si="1"/>
        <v>1187.0889999999999</v>
      </c>
    </row>
    <row r="71" spans="1:7" s="2" customFormat="1" ht="30.75" customHeight="1" x14ac:dyDescent="0.2">
      <c r="A71" s="23"/>
      <c r="B71" s="27" t="s">
        <v>65</v>
      </c>
      <c r="C71" s="47" t="s">
        <v>180</v>
      </c>
      <c r="D71" s="52" t="s">
        <v>67</v>
      </c>
      <c r="E71" s="50"/>
      <c r="F71" s="50"/>
      <c r="G71" s="36">
        <f t="shared" si="1"/>
        <v>1187.0889999999999</v>
      </c>
    </row>
    <row r="72" spans="1:7" s="2" customFormat="1" ht="15.75" x14ac:dyDescent="0.2">
      <c r="A72" s="23"/>
      <c r="B72" s="25" t="s">
        <v>14</v>
      </c>
      <c r="C72" s="47" t="s">
        <v>180</v>
      </c>
      <c r="D72" s="52" t="s">
        <v>67</v>
      </c>
      <c r="E72" s="50" t="s">
        <v>120</v>
      </c>
      <c r="F72" s="50" t="s">
        <v>122</v>
      </c>
      <c r="G72" s="36">
        <v>1187.0889999999999</v>
      </c>
    </row>
    <row r="73" spans="1:7" s="2" customFormat="1" ht="52.5" customHeight="1" x14ac:dyDescent="0.2">
      <c r="A73" s="23"/>
      <c r="B73" s="101" t="s">
        <v>228</v>
      </c>
      <c r="C73" s="86" t="s">
        <v>166</v>
      </c>
      <c r="D73" s="50"/>
      <c r="E73" s="50"/>
      <c r="F73" s="50"/>
      <c r="G73" s="35">
        <f>G74</f>
        <v>20</v>
      </c>
    </row>
    <row r="74" spans="1:7" s="2" customFormat="1" ht="33.75" x14ac:dyDescent="0.2">
      <c r="A74" s="23"/>
      <c r="B74" s="85" t="s">
        <v>164</v>
      </c>
      <c r="C74" s="87" t="s">
        <v>167</v>
      </c>
      <c r="D74" s="50"/>
      <c r="E74" s="50"/>
      <c r="F74" s="50"/>
      <c r="G74" s="36">
        <f>G75</f>
        <v>20</v>
      </c>
    </row>
    <row r="75" spans="1:7" s="2" customFormat="1" ht="38.25" x14ac:dyDescent="0.2">
      <c r="A75" s="23"/>
      <c r="B75" s="89" t="s">
        <v>165</v>
      </c>
      <c r="C75" s="88" t="s">
        <v>168</v>
      </c>
      <c r="D75" s="50"/>
      <c r="E75" s="50"/>
      <c r="F75" s="50"/>
      <c r="G75" s="36">
        <f>G76</f>
        <v>20</v>
      </c>
    </row>
    <row r="76" spans="1:7" s="2" customFormat="1" ht="30" x14ac:dyDescent="0.2">
      <c r="A76" s="23"/>
      <c r="B76" s="25" t="s">
        <v>127</v>
      </c>
      <c r="C76" s="88" t="s">
        <v>168</v>
      </c>
      <c r="D76" s="50" t="s">
        <v>124</v>
      </c>
      <c r="E76" s="50"/>
      <c r="F76" s="50"/>
      <c r="G76" s="36">
        <f>G77</f>
        <v>20</v>
      </c>
    </row>
    <row r="77" spans="1:7" s="2" customFormat="1" ht="25.5" x14ac:dyDescent="0.2">
      <c r="A77" s="23"/>
      <c r="B77" s="90" t="s">
        <v>169</v>
      </c>
      <c r="C77" s="88" t="s">
        <v>168</v>
      </c>
      <c r="D77" s="50" t="s">
        <v>170</v>
      </c>
      <c r="E77" s="50"/>
      <c r="F77" s="50"/>
      <c r="G77" s="36">
        <f>G78</f>
        <v>20</v>
      </c>
    </row>
    <row r="78" spans="1:7" s="2" customFormat="1" ht="15.75" x14ac:dyDescent="0.2">
      <c r="A78" s="23"/>
      <c r="B78" s="25" t="s">
        <v>15</v>
      </c>
      <c r="C78" s="88" t="s">
        <v>168</v>
      </c>
      <c r="D78" s="50" t="s">
        <v>170</v>
      </c>
      <c r="E78" s="50" t="s">
        <v>120</v>
      </c>
      <c r="F78" s="50" t="s">
        <v>138</v>
      </c>
      <c r="G78" s="36">
        <v>20</v>
      </c>
    </row>
    <row r="79" spans="1:7" s="2" customFormat="1" ht="44.25" customHeight="1" x14ac:dyDescent="0.2">
      <c r="A79" s="23"/>
      <c r="B79" s="29" t="s">
        <v>229</v>
      </c>
      <c r="C79" s="13" t="s">
        <v>28</v>
      </c>
      <c r="D79" s="49"/>
      <c r="E79" s="50"/>
      <c r="F79" s="50"/>
      <c r="G79" s="35">
        <f>G80</f>
        <v>1450</v>
      </c>
    </row>
    <row r="80" spans="1:7" s="2" customFormat="1" ht="15.75" x14ac:dyDescent="0.2">
      <c r="A80" s="23"/>
      <c r="B80" s="26" t="s">
        <v>62</v>
      </c>
      <c r="C80" s="15" t="s">
        <v>40</v>
      </c>
      <c r="D80" s="49"/>
      <c r="E80" s="49"/>
      <c r="F80" s="49"/>
      <c r="G80" s="36">
        <f>G81</f>
        <v>1450</v>
      </c>
    </row>
    <row r="81" spans="1:7" s="2" customFormat="1" ht="48.75" customHeight="1" x14ac:dyDescent="0.2">
      <c r="A81" s="23"/>
      <c r="B81" s="30" t="s">
        <v>73</v>
      </c>
      <c r="C81" s="15" t="s">
        <v>41</v>
      </c>
      <c r="D81" s="50"/>
      <c r="E81" s="50"/>
      <c r="F81" s="50"/>
      <c r="G81" s="36">
        <f>G84</f>
        <v>1450</v>
      </c>
    </row>
    <row r="82" spans="1:7" s="2" customFormat="1" ht="30" x14ac:dyDescent="0.2">
      <c r="A82" s="23"/>
      <c r="B82" s="25" t="s">
        <v>108</v>
      </c>
      <c r="C82" s="15" t="s">
        <v>41</v>
      </c>
      <c r="D82" s="50" t="s">
        <v>113</v>
      </c>
      <c r="E82" s="50"/>
      <c r="F82" s="50"/>
      <c r="G82" s="36">
        <f>G83</f>
        <v>1450</v>
      </c>
    </row>
    <row r="83" spans="1:7" s="2" customFormat="1" ht="30" x14ac:dyDescent="0.2">
      <c r="A83" s="23"/>
      <c r="B83" s="27" t="s">
        <v>65</v>
      </c>
      <c r="C83" s="15" t="s">
        <v>41</v>
      </c>
      <c r="D83" s="50" t="s">
        <v>67</v>
      </c>
      <c r="E83" s="50"/>
      <c r="F83" s="50"/>
      <c r="G83" s="36">
        <f>G84</f>
        <v>1450</v>
      </c>
    </row>
    <row r="84" spans="1:7" s="2" customFormat="1" ht="15.75" x14ac:dyDescent="0.2">
      <c r="A84" s="23"/>
      <c r="B84" s="25" t="s">
        <v>17</v>
      </c>
      <c r="C84" s="15" t="s">
        <v>41</v>
      </c>
      <c r="D84" s="50" t="s">
        <v>67</v>
      </c>
      <c r="E84" s="50" t="s">
        <v>112</v>
      </c>
      <c r="F84" s="50" t="s">
        <v>123</v>
      </c>
      <c r="G84" s="36">
        <v>1450</v>
      </c>
    </row>
    <row r="85" spans="1:7" s="2" customFormat="1" ht="50.25" customHeight="1" x14ac:dyDescent="0.2">
      <c r="A85" s="23"/>
      <c r="B85" s="29" t="s">
        <v>230</v>
      </c>
      <c r="C85" s="13" t="s">
        <v>29</v>
      </c>
      <c r="D85" s="49"/>
      <c r="E85" s="50"/>
      <c r="F85" s="50"/>
      <c r="G85" s="35">
        <f>G86</f>
        <v>9906</v>
      </c>
    </row>
    <row r="86" spans="1:7" s="2" customFormat="1" ht="60" x14ac:dyDescent="0.2">
      <c r="A86" s="23"/>
      <c r="B86" s="59" t="s">
        <v>63</v>
      </c>
      <c r="C86" s="15" t="s">
        <v>34</v>
      </c>
      <c r="D86" s="50"/>
      <c r="E86" s="50"/>
      <c r="F86" s="50"/>
      <c r="G86" s="36">
        <f>G91+G95+G99</f>
        <v>9906</v>
      </c>
    </row>
    <row r="87" spans="1:7" s="2" customFormat="1" ht="45" x14ac:dyDescent="0.2">
      <c r="A87" s="23"/>
      <c r="B87" s="25" t="s">
        <v>102</v>
      </c>
      <c r="C87" s="15" t="s">
        <v>103</v>
      </c>
      <c r="D87" s="50"/>
      <c r="E87" s="50"/>
      <c r="F87" s="50"/>
      <c r="G87" s="36">
        <f>G91</f>
        <v>4802</v>
      </c>
    </row>
    <row r="88" spans="1:7" s="2" customFormat="1" ht="30" customHeight="1" x14ac:dyDescent="0.2">
      <c r="A88" s="23"/>
      <c r="B88" s="25" t="s">
        <v>127</v>
      </c>
      <c r="C88" s="15" t="s">
        <v>103</v>
      </c>
      <c r="D88" s="50" t="s">
        <v>124</v>
      </c>
      <c r="E88" s="50"/>
      <c r="F88" s="50"/>
      <c r="G88" s="36">
        <f>G89</f>
        <v>4802</v>
      </c>
    </row>
    <row r="89" spans="1:7" s="2" customFormat="1" ht="15.75" x14ac:dyDescent="0.2">
      <c r="A89" s="23"/>
      <c r="B89" s="25" t="s">
        <v>104</v>
      </c>
      <c r="C89" s="15" t="s">
        <v>103</v>
      </c>
      <c r="D89" s="50" t="s">
        <v>125</v>
      </c>
      <c r="E89" s="50"/>
      <c r="F89" s="50"/>
      <c r="G89" s="36">
        <f>G91</f>
        <v>4802</v>
      </c>
    </row>
    <row r="90" spans="1:7" s="2" customFormat="1" ht="38.25" x14ac:dyDescent="0.2">
      <c r="A90" s="23"/>
      <c r="B90" s="37" t="s">
        <v>188</v>
      </c>
      <c r="C90" s="15" t="s">
        <v>103</v>
      </c>
      <c r="D90" s="50" t="s">
        <v>189</v>
      </c>
      <c r="E90" s="50"/>
      <c r="F90" s="50"/>
      <c r="G90" s="36">
        <f>G91</f>
        <v>4802</v>
      </c>
    </row>
    <row r="91" spans="1:7" s="2" customFormat="1" ht="15.75" x14ac:dyDescent="0.2">
      <c r="A91" s="23"/>
      <c r="B91" s="25" t="s">
        <v>18</v>
      </c>
      <c r="C91" s="15" t="s">
        <v>103</v>
      </c>
      <c r="D91" s="50" t="s">
        <v>189</v>
      </c>
      <c r="E91" s="50" t="s">
        <v>112</v>
      </c>
      <c r="F91" s="50" t="s">
        <v>121</v>
      </c>
      <c r="G91" s="36">
        <v>4802</v>
      </c>
    </row>
    <row r="92" spans="1:7" s="2" customFormat="1" ht="40.5" customHeight="1" x14ac:dyDescent="0.2">
      <c r="A92" s="23"/>
      <c r="B92" s="25" t="s">
        <v>105</v>
      </c>
      <c r="C92" s="15" t="s">
        <v>33</v>
      </c>
      <c r="D92" s="50"/>
      <c r="E92" s="50"/>
      <c r="F92" s="50"/>
      <c r="G92" s="36">
        <f>G95</f>
        <v>4754</v>
      </c>
    </row>
    <row r="93" spans="1:7" s="2" customFormat="1" ht="36" customHeight="1" x14ac:dyDescent="0.2">
      <c r="A93" s="23"/>
      <c r="B93" s="25" t="s">
        <v>108</v>
      </c>
      <c r="C93" s="15" t="s">
        <v>33</v>
      </c>
      <c r="D93" s="50" t="s">
        <v>113</v>
      </c>
      <c r="E93" s="50"/>
      <c r="F93" s="50"/>
      <c r="G93" s="36">
        <f>G94</f>
        <v>4754</v>
      </c>
    </row>
    <row r="94" spans="1:7" s="2" customFormat="1" ht="36" customHeight="1" x14ac:dyDescent="0.2">
      <c r="A94" s="23"/>
      <c r="B94" s="27" t="s">
        <v>65</v>
      </c>
      <c r="C94" s="15" t="s">
        <v>33</v>
      </c>
      <c r="D94" s="50" t="s">
        <v>67</v>
      </c>
      <c r="E94" s="50"/>
      <c r="F94" s="50"/>
      <c r="G94" s="36">
        <f>G95</f>
        <v>4754</v>
      </c>
    </row>
    <row r="95" spans="1:7" s="2" customFormat="1" ht="15.75" x14ac:dyDescent="0.2">
      <c r="A95" s="23"/>
      <c r="B95" s="25" t="s">
        <v>18</v>
      </c>
      <c r="C95" s="15" t="s">
        <v>33</v>
      </c>
      <c r="D95" s="50" t="s">
        <v>67</v>
      </c>
      <c r="E95" s="50" t="s">
        <v>112</v>
      </c>
      <c r="F95" s="50" t="s">
        <v>121</v>
      </c>
      <c r="G95" s="36">
        <v>4754</v>
      </c>
    </row>
    <row r="96" spans="1:7" s="2" customFormat="1" ht="15.75" x14ac:dyDescent="0.2">
      <c r="A96" s="23"/>
      <c r="B96" s="25" t="s">
        <v>233</v>
      </c>
      <c r="C96" s="15" t="s">
        <v>234</v>
      </c>
      <c r="D96" s="50"/>
      <c r="E96" s="50"/>
      <c r="F96" s="50"/>
      <c r="G96" s="36">
        <f>G97</f>
        <v>350</v>
      </c>
    </row>
    <row r="97" spans="1:7" s="2" customFormat="1" ht="30" x14ac:dyDescent="0.2">
      <c r="A97" s="23"/>
      <c r="B97" s="25" t="s">
        <v>108</v>
      </c>
      <c r="C97" s="15" t="s">
        <v>234</v>
      </c>
      <c r="D97" s="50" t="s">
        <v>113</v>
      </c>
      <c r="E97" s="50"/>
      <c r="F97" s="50"/>
      <c r="G97" s="36">
        <f>G98</f>
        <v>350</v>
      </c>
    </row>
    <row r="98" spans="1:7" s="2" customFormat="1" ht="30" x14ac:dyDescent="0.2">
      <c r="A98" s="23"/>
      <c r="B98" s="27" t="s">
        <v>65</v>
      </c>
      <c r="C98" s="15" t="s">
        <v>234</v>
      </c>
      <c r="D98" s="50" t="s">
        <v>67</v>
      </c>
      <c r="E98" s="50"/>
      <c r="F98" s="50"/>
      <c r="G98" s="36">
        <f>G99</f>
        <v>350</v>
      </c>
    </row>
    <row r="99" spans="1:7" s="2" customFormat="1" ht="15.75" x14ac:dyDescent="0.2">
      <c r="A99" s="23"/>
      <c r="B99" s="25" t="s">
        <v>18</v>
      </c>
      <c r="C99" s="15" t="s">
        <v>234</v>
      </c>
      <c r="D99" s="50" t="s">
        <v>67</v>
      </c>
      <c r="E99" s="50" t="s">
        <v>112</v>
      </c>
      <c r="F99" s="50" t="s">
        <v>121</v>
      </c>
      <c r="G99" s="36">
        <v>350</v>
      </c>
    </row>
    <row r="100" spans="1:7" s="2" customFormat="1" ht="57" x14ac:dyDescent="0.2">
      <c r="A100" s="23"/>
      <c r="B100" s="102" t="s">
        <v>231</v>
      </c>
      <c r="C100" s="80" t="s">
        <v>161</v>
      </c>
      <c r="D100" s="50"/>
      <c r="E100" s="50"/>
      <c r="F100" s="50"/>
      <c r="G100" s="35">
        <f>G101</f>
        <v>62.5</v>
      </c>
    </row>
    <row r="101" spans="1:7" s="2" customFormat="1" ht="30" x14ac:dyDescent="0.2">
      <c r="A101" s="23"/>
      <c r="B101" s="26" t="s">
        <v>160</v>
      </c>
      <c r="C101" s="81" t="s">
        <v>162</v>
      </c>
      <c r="D101" s="50"/>
      <c r="E101" s="50"/>
      <c r="F101" s="50"/>
      <c r="G101" s="36">
        <f>G102</f>
        <v>62.5</v>
      </c>
    </row>
    <row r="102" spans="1:7" s="2" customFormat="1" ht="15.75" x14ac:dyDescent="0.2">
      <c r="A102" s="23"/>
      <c r="B102" s="78" t="s">
        <v>159</v>
      </c>
      <c r="C102" s="96" t="s">
        <v>181</v>
      </c>
      <c r="D102" s="50"/>
      <c r="E102" s="50"/>
      <c r="F102" s="50"/>
      <c r="G102" s="36">
        <f>G103</f>
        <v>62.5</v>
      </c>
    </row>
    <row r="103" spans="1:7" s="2" customFormat="1" ht="30" x14ac:dyDescent="0.2">
      <c r="A103" s="23"/>
      <c r="B103" s="25" t="s">
        <v>108</v>
      </c>
      <c r="C103" s="81" t="s">
        <v>181</v>
      </c>
      <c r="D103" s="50" t="s">
        <v>113</v>
      </c>
      <c r="E103" s="50"/>
      <c r="F103" s="50"/>
      <c r="G103" s="36">
        <f>G104</f>
        <v>62.5</v>
      </c>
    </row>
    <row r="104" spans="1:7" s="2" customFormat="1" ht="30" x14ac:dyDescent="0.2">
      <c r="A104" s="23"/>
      <c r="B104" s="27" t="s">
        <v>65</v>
      </c>
      <c r="C104" s="81" t="s">
        <v>181</v>
      </c>
      <c r="D104" s="50" t="s">
        <v>67</v>
      </c>
      <c r="E104" s="50"/>
      <c r="F104" s="50"/>
      <c r="G104" s="36">
        <f>G105</f>
        <v>62.5</v>
      </c>
    </row>
    <row r="105" spans="1:7" s="2" customFormat="1" ht="15.75" x14ac:dyDescent="0.2">
      <c r="A105" s="23"/>
      <c r="B105" s="25" t="s">
        <v>18</v>
      </c>
      <c r="C105" s="81" t="s">
        <v>181</v>
      </c>
      <c r="D105" s="50" t="s">
        <v>67</v>
      </c>
      <c r="E105" s="50" t="s">
        <v>112</v>
      </c>
      <c r="F105" s="50" t="s">
        <v>121</v>
      </c>
      <c r="G105" s="36">
        <v>62.5</v>
      </c>
    </row>
    <row r="106" spans="1:7" s="2" customFormat="1" ht="42.75" x14ac:dyDescent="0.2">
      <c r="A106" s="23"/>
      <c r="B106" s="102" t="s">
        <v>235</v>
      </c>
      <c r="C106" s="83" t="s">
        <v>163</v>
      </c>
      <c r="D106" s="50"/>
      <c r="E106" s="50"/>
      <c r="F106" s="50"/>
      <c r="G106" s="35">
        <f>G107</f>
        <v>700</v>
      </c>
    </row>
    <row r="107" spans="1:7" s="2" customFormat="1" ht="15.75" x14ac:dyDescent="0.2">
      <c r="A107" s="23"/>
      <c r="B107" s="82" t="s">
        <v>210</v>
      </c>
      <c r="C107" s="84" t="s">
        <v>208</v>
      </c>
      <c r="D107" s="50"/>
      <c r="E107" s="50"/>
      <c r="F107" s="50"/>
      <c r="G107" s="36">
        <f>G111</f>
        <v>700</v>
      </c>
    </row>
    <row r="108" spans="1:7" s="2" customFormat="1" ht="15.75" x14ac:dyDescent="0.2">
      <c r="A108" s="23"/>
      <c r="B108" s="78" t="s">
        <v>211</v>
      </c>
      <c r="C108" s="84" t="s">
        <v>209</v>
      </c>
      <c r="D108" s="50"/>
      <c r="E108" s="50"/>
      <c r="F108" s="50"/>
      <c r="G108" s="36">
        <f>G109</f>
        <v>700</v>
      </c>
    </row>
    <row r="109" spans="1:7" s="2" customFormat="1" ht="30" x14ac:dyDescent="0.2">
      <c r="A109" s="23"/>
      <c r="B109" s="25" t="s">
        <v>108</v>
      </c>
      <c r="C109" s="84" t="s">
        <v>209</v>
      </c>
      <c r="D109" s="50" t="s">
        <v>113</v>
      </c>
      <c r="E109" s="50"/>
      <c r="F109" s="50"/>
      <c r="G109" s="36">
        <f>G110</f>
        <v>700</v>
      </c>
    </row>
    <row r="110" spans="1:7" s="2" customFormat="1" ht="30" x14ac:dyDescent="0.2">
      <c r="A110" s="23"/>
      <c r="B110" s="27" t="s">
        <v>65</v>
      </c>
      <c r="C110" s="84" t="s">
        <v>209</v>
      </c>
      <c r="D110" s="50" t="s">
        <v>67</v>
      </c>
      <c r="E110" s="50"/>
      <c r="F110" s="50"/>
      <c r="G110" s="36">
        <f>G111</f>
        <v>700</v>
      </c>
    </row>
    <row r="111" spans="1:7" s="2" customFormat="1" ht="15.75" x14ac:dyDescent="0.2">
      <c r="A111" s="23"/>
      <c r="B111" s="25" t="s">
        <v>18</v>
      </c>
      <c r="C111" s="84" t="s">
        <v>209</v>
      </c>
      <c r="D111" s="50" t="s">
        <v>67</v>
      </c>
      <c r="E111" s="50" t="s">
        <v>112</v>
      </c>
      <c r="F111" s="50" t="s">
        <v>121</v>
      </c>
      <c r="G111" s="36">
        <v>700</v>
      </c>
    </row>
    <row r="112" spans="1:7" s="2" customFormat="1" ht="38.25" x14ac:dyDescent="0.2">
      <c r="A112" s="23"/>
      <c r="B112" s="113" t="s">
        <v>232</v>
      </c>
      <c r="C112" s="83" t="s">
        <v>201</v>
      </c>
      <c r="D112" s="50"/>
      <c r="E112" s="50"/>
      <c r="F112" s="50"/>
      <c r="G112" s="35">
        <f>G113</f>
        <v>455</v>
      </c>
    </row>
    <row r="113" spans="1:7" s="2" customFormat="1" ht="15.75" x14ac:dyDescent="0.2">
      <c r="A113" s="23"/>
      <c r="B113" s="114" t="s">
        <v>203</v>
      </c>
      <c r="C113" s="84" t="s">
        <v>202</v>
      </c>
      <c r="D113" s="50"/>
      <c r="E113" s="50"/>
      <c r="F113" s="50"/>
      <c r="G113" s="36">
        <f>G114</f>
        <v>455</v>
      </c>
    </row>
    <row r="114" spans="1:7" s="2" customFormat="1" ht="30.75" customHeight="1" x14ac:dyDescent="0.2">
      <c r="A114" s="23"/>
      <c r="B114" s="37" t="s">
        <v>204</v>
      </c>
      <c r="C114" s="84" t="s">
        <v>202</v>
      </c>
      <c r="D114" s="50"/>
      <c r="E114" s="50"/>
      <c r="F114" s="50"/>
      <c r="G114" s="36">
        <f>G115</f>
        <v>455</v>
      </c>
    </row>
    <row r="115" spans="1:7" s="2" customFormat="1" ht="30" x14ac:dyDescent="0.2">
      <c r="A115" s="23"/>
      <c r="B115" s="25" t="s">
        <v>108</v>
      </c>
      <c r="C115" s="15" t="s">
        <v>205</v>
      </c>
      <c r="D115" s="50" t="s">
        <v>113</v>
      </c>
      <c r="E115" s="50"/>
      <c r="F115" s="50"/>
      <c r="G115" s="36">
        <f>G116</f>
        <v>455</v>
      </c>
    </row>
    <row r="116" spans="1:7" s="2" customFormat="1" ht="30" x14ac:dyDescent="0.2">
      <c r="A116" s="23"/>
      <c r="B116" s="27" t="s">
        <v>65</v>
      </c>
      <c r="C116" s="15" t="s">
        <v>205</v>
      </c>
      <c r="D116" s="50" t="s">
        <v>67</v>
      </c>
      <c r="E116" s="50"/>
      <c r="F116" s="50"/>
      <c r="G116" s="36">
        <f>G117</f>
        <v>455</v>
      </c>
    </row>
    <row r="117" spans="1:7" s="2" customFormat="1" ht="17.25" customHeight="1" x14ac:dyDescent="0.2">
      <c r="A117" s="23"/>
      <c r="B117" s="25" t="s">
        <v>18</v>
      </c>
      <c r="C117" s="15" t="s">
        <v>205</v>
      </c>
      <c r="D117" s="50" t="s">
        <v>67</v>
      </c>
      <c r="E117" s="50" t="s">
        <v>112</v>
      </c>
      <c r="F117" s="50" t="s">
        <v>121</v>
      </c>
      <c r="G117" s="36">
        <v>455</v>
      </c>
    </row>
    <row r="118" spans="1:7" s="2" customFormat="1" ht="37.5" customHeight="1" x14ac:dyDescent="0.2">
      <c r="A118" s="23"/>
      <c r="B118" s="113" t="s">
        <v>212</v>
      </c>
      <c r="C118" s="83" t="s">
        <v>215</v>
      </c>
      <c r="D118" s="50"/>
      <c r="E118" s="50"/>
      <c r="F118" s="50"/>
      <c r="G118" s="35">
        <f>G119</f>
        <v>500</v>
      </c>
    </row>
    <row r="119" spans="1:7" s="2" customFormat="1" ht="36" customHeight="1" x14ac:dyDescent="0.2">
      <c r="A119" s="23"/>
      <c r="B119" s="74" t="s">
        <v>213</v>
      </c>
      <c r="C119" s="84" t="s">
        <v>216</v>
      </c>
      <c r="D119" s="50"/>
      <c r="E119" s="50"/>
      <c r="F119" s="50"/>
      <c r="G119" s="36">
        <f>G120</f>
        <v>500</v>
      </c>
    </row>
    <row r="120" spans="1:7" s="2" customFormat="1" ht="17.25" customHeight="1" x14ac:dyDescent="0.2">
      <c r="A120" s="23"/>
      <c r="B120" s="78" t="s">
        <v>214</v>
      </c>
      <c r="C120" s="84" t="s">
        <v>217</v>
      </c>
      <c r="D120" s="50"/>
      <c r="E120" s="50"/>
      <c r="F120" s="50"/>
      <c r="G120" s="36">
        <f>G121</f>
        <v>500</v>
      </c>
    </row>
    <row r="121" spans="1:7" s="2" customFormat="1" ht="28.5" customHeight="1" x14ac:dyDescent="0.2">
      <c r="A121" s="23"/>
      <c r="B121" s="25" t="s">
        <v>108</v>
      </c>
      <c r="C121" s="84" t="s">
        <v>217</v>
      </c>
      <c r="D121" s="50" t="s">
        <v>113</v>
      </c>
      <c r="E121" s="50"/>
      <c r="F121" s="50"/>
      <c r="G121" s="36">
        <f>G122</f>
        <v>500</v>
      </c>
    </row>
    <row r="122" spans="1:7" s="2" customFormat="1" ht="30.75" customHeight="1" x14ac:dyDescent="0.2">
      <c r="A122" s="23"/>
      <c r="B122" s="27" t="s">
        <v>65</v>
      </c>
      <c r="C122" s="84" t="s">
        <v>217</v>
      </c>
      <c r="D122" s="50" t="s">
        <v>67</v>
      </c>
      <c r="E122" s="50"/>
      <c r="F122" s="50"/>
      <c r="G122" s="36">
        <f>G123</f>
        <v>500</v>
      </c>
    </row>
    <row r="123" spans="1:7" s="2" customFormat="1" ht="17.25" customHeight="1" thickBot="1" x14ac:dyDescent="0.25">
      <c r="A123" s="23"/>
      <c r="B123" s="25" t="s">
        <v>18</v>
      </c>
      <c r="C123" s="84" t="s">
        <v>217</v>
      </c>
      <c r="D123" s="50" t="s">
        <v>67</v>
      </c>
      <c r="E123" s="50" t="s">
        <v>112</v>
      </c>
      <c r="F123" s="50" t="s">
        <v>121</v>
      </c>
      <c r="G123" s="36">
        <v>500</v>
      </c>
    </row>
    <row r="124" spans="1:7" s="2" customFormat="1" ht="24.75" customHeight="1" thickBot="1" x14ac:dyDescent="0.25">
      <c r="A124" s="68">
        <v>2</v>
      </c>
      <c r="B124" s="38" t="s">
        <v>78</v>
      </c>
      <c r="C124" s="39"/>
      <c r="D124" s="53"/>
      <c r="E124" s="54"/>
      <c r="F124" s="54"/>
      <c r="G124" s="41">
        <f>G125+G163+G181</f>
        <v>19824.671000000002</v>
      </c>
    </row>
    <row r="125" spans="1:7" s="2" customFormat="1" ht="42.75" x14ac:dyDescent="0.2">
      <c r="A125" s="14"/>
      <c r="B125" s="24" t="s">
        <v>6</v>
      </c>
      <c r="C125" s="21" t="s">
        <v>23</v>
      </c>
      <c r="D125" s="55"/>
      <c r="E125" s="50"/>
      <c r="F125" s="50"/>
      <c r="G125" s="35">
        <f>G126+G147</f>
        <v>12060.991000000002</v>
      </c>
    </row>
    <row r="126" spans="1:7" s="2" customFormat="1" ht="45" x14ac:dyDescent="0.2">
      <c r="A126" s="14"/>
      <c r="B126" s="59" t="s">
        <v>69</v>
      </c>
      <c r="C126" s="13" t="s">
        <v>42</v>
      </c>
      <c r="D126" s="50"/>
      <c r="E126" s="50"/>
      <c r="F126" s="50"/>
      <c r="G126" s="35">
        <f>G127</f>
        <v>10682.791000000001</v>
      </c>
    </row>
    <row r="127" spans="1:7" s="2" customFormat="1" ht="20.25" customHeight="1" x14ac:dyDescent="0.2">
      <c r="A127" s="14"/>
      <c r="B127" s="26" t="s">
        <v>39</v>
      </c>
      <c r="C127" s="15" t="s">
        <v>43</v>
      </c>
      <c r="D127" s="50"/>
      <c r="E127" s="50"/>
      <c r="F127" s="50"/>
      <c r="G127" s="36">
        <f>G128+G141+G144+G153+G159</f>
        <v>10682.791000000001</v>
      </c>
    </row>
    <row r="128" spans="1:7" s="2" customFormat="1" ht="15.75" x14ac:dyDescent="0.2">
      <c r="A128" s="14"/>
      <c r="B128" s="27" t="s">
        <v>91</v>
      </c>
      <c r="C128" s="12" t="s">
        <v>49</v>
      </c>
      <c r="D128" s="56"/>
      <c r="E128" s="50"/>
      <c r="F128" s="50"/>
      <c r="G128" s="36">
        <f>G131+G133+G136+G140</f>
        <v>10156.6</v>
      </c>
    </row>
    <row r="129" spans="1:7" s="2" customFormat="1" ht="30" x14ac:dyDescent="0.2">
      <c r="A129" s="14"/>
      <c r="B129" s="25" t="s">
        <v>108</v>
      </c>
      <c r="C129" s="12" t="s">
        <v>49</v>
      </c>
      <c r="D129" s="56">
        <v>200</v>
      </c>
      <c r="E129" s="50"/>
      <c r="F129" s="50"/>
      <c r="G129" s="36">
        <f>G130</f>
        <v>500</v>
      </c>
    </row>
    <row r="130" spans="1:7" s="2" customFormat="1" ht="30" x14ac:dyDescent="0.2">
      <c r="A130" s="14"/>
      <c r="B130" s="27" t="s">
        <v>65</v>
      </c>
      <c r="C130" s="12" t="s">
        <v>49</v>
      </c>
      <c r="D130" s="56">
        <v>240</v>
      </c>
      <c r="E130" s="50"/>
      <c r="F130" s="50"/>
      <c r="G130" s="36">
        <f>G131</f>
        <v>500</v>
      </c>
    </row>
    <row r="131" spans="1:7" s="2" customFormat="1" ht="42.75" customHeight="1" x14ac:dyDescent="0.2">
      <c r="A131" s="14"/>
      <c r="B131" s="25" t="s">
        <v>7</v>
      </c>
      <c r="C131" s="12" t="s">
        <v>49</v>
      </c>
      <c r="D131" s="56">
        <v>240</v>
      </c>
      <c r="E131" s="50" t="s">
        <v>119</v>
      </c>
      <c r="F131" s="50" t="s">
        <v>121</v>
      </c>
      <c r="G131" s="36">
        <v>500</v>
      </c>
    </row>
    <row r="132" spans="1:7" ht="45.75" customHeight="1" x14ac:dyDescent="0.2">
      <c r="A132" s="14"/>
      <c r="B132" s="27" t="s">
        <v>117</v>
      </c>
      <c r="C132" s="12" t="s">
        <v>49</v>
      </c>
      <c r="D132" s="56">
        <v>100</v>
      </c>
      <c r="E132" s="50"/>
      <c r="F132" s="50"/>
      <c r="G132" s="36">
        <f>G133</f>
        <v>7875</v>
      </c>
    </row>
    <row r="133" spans="1:7" ht="15.75" x14ac:dyDescent="0.25">
      <c r="A133" s="14"/>
      <c r="B133" s="31" t="s">
        <v>64</v>
      </c>
      <c r="C133" s="12" t="s">
        <v>49</v>
      </c>
      <c r="D133" s="56">
        <v>120</v>
      </c>
      <c r="E133" s="50"/>
      <c r="F133" s="50"/>
      <c r="G133" s="36">
        <f>G134</f>
        <v>7875</v>
      </c>
    </row>
    <row r="134" spans="1:7" ht="45" x14ac:dyDescent="0.2">
      <c r="A134" s="14"/>
      <c r="B134" s="25" t="s">
        <v>8</v>
      </c>
      <c r="C134" s="12" t="s">
        <v>49</v>
      </c>
      <c r="D134" s="56">
        <v>120</v>
      </c>
      <c r="E134" s="50" t="s">
        <v>119</v>
      </c>
      <c r="F134" s="50" t="s">
        <v>120</v>
      </c>
      <c r="G134" s="36">
        <v>7875</v>
      </c>
    </row>
    <row r="135" spans="1:7" ht="30" x14ac:dyDescent="0.2">
      <c r="A135" s="14"/>
      <c r="B135" s="25" t="s">
        <v>108</v>
      </c>
      <c r="C135" s="12" t="s">
        <v>49</v>
      </c>
      <c r="D135" s="56">
        <v>200</v>
      </c>
      <c r="E135" s="50"/>
      <c r="F135" s="50"/>
      <c r="G135" s="36">
        <f>G136</f>
        <v>1746.6</v>
      </c>
    </row>
    <row r="136" spans="1:7" ht="30" x14ac:dyDescent="0.2">
      <c r="A136" s="14"/>
      <c r="B136" s="27" t="s">
        <v>65</v>
      </c>
      <c r="C136" s="12" t="s">
        <v>49</v>
      </c>
      <c r="D136" s="56">
        <v>240</v>
      </c>
      <c r="E136" s="50"/>
      <c r="F136" s="50"/>
      <c r="G136" s="36">
        <f>G137</f>
        <v>1746.6</v>
      </c>
    </row>
    <row r="137" spans="1:7" ht="45" x14ac:dyDescent="0.2">
      <c r="A137" s="14"/>
      <c r="B137" s="25" t="s">
        <v>8</v>
      </c>
      <c r="C137" s="12" t="s">
        <v>49</v>
      </c>
      <c r="D137" s="56">
        <v>240</v>
      </c>
      <c r="E137" s="50" t="s">
        <v>119</v>
      </c>
      <c r="F137" s="50" t="s">
        <v>120</v>
      </c>
      <c r="G137" s="36">
        <v>1746.6</v>
      </c>
    </row>
    <row r="138" spans="1:7" ht="15.75" x14ac:dyDescent="0.2">
      <c r="A138" s="14"/>
      <c r="B138" s="46" t="s">
        <v>111</v>
      </c>
      <c r="C138" s="12" t="s">
        <v>49</v>
      </c>
      <c r="D138" s="56">
        <v>800</v>
      </c>
      <c r="E138" s="50"/>
      <c r="F138" s="50"/>
      <c r="G138" s="36">
        <f>G140</f>
        <v>35</v>
      </c>
    </row>
    <row r="139" spans="1:7" ht="15.75" x14ac:dyDescent="0.2">
      <c r="A139" s="14"/>
      <c r="B139" s="27" t="s">
        <v>66</v>
      </c>
      <c r="C139" s="12" t="s">
        <v>49</v>
      </c>
      <c r="D139" s="56">
        <v>850</v>
      </c>
      <c r="E139" s="50"/>
      <c r="F139" s="50"/>
      <c r="G139" s="36">
        <f>G140</f>
        <v>35</v>
      </c>
    </row>
    <row r="140" spans="1:7" ht="45" x14ac:dyDescent="0.2">
      <c r="A140" s="14"/>
      <c r="B140" s="25" t="s">
        <v>8</v>
      </c>
      <c r="C140" s="12" t="s">
        <v>49</v>
      </c>
      <c r="D140" s="56">
        <v>850</v>
      </c>
      <c r="E140" s="50" t="s">
        <v>119</v>
      </c>
      <c r="F140" s="50" t="s">
        <v>120</v>
      </c>
      <c r="G140" s="36">
        <v>35</v>
      </c>
    </row>
    <row r="141" spans="1:7" ht="15.75" x14ac:dyDescent="0.2">
      <c r="A141" s="14"/>
      <c r="B141" s="25" t="s">
        <v>131</v>
      </c>
      <c r="C141" s="15" t="s">
        <v>50</v>
      </c>
      <c r="D141" s="56">
        <v>500</v>
      </c>
      <c r="E141" s="50"/>
      <c r="F141" s="50"/>
      <c r="G141" s="35">
        <f>G142</f>
        <v>42.02</v>
      </c>
    </row>
    <row r="142" spans="1:7" ht="43.5" customHeight="1" x14ac:dyDescent="0.2">
      <c r="A142" s="14"/>
      <c r="B142" s="34" t="s">
        <v>92</v>
      </c>
      <c r="C142" s="15" t="s">
        <v>50</v>
      </c>
      <c r="D142" s="50" t="s">
        <v>9</v>
      </c>
      <c r="E142" s="50"/>
      <c r="F142" s="50"/>
      <c r="G142" s="36">
        <f>G143</f>
        <v>42.02</v>
      </c>
    </row>
    <row r="143" spans="1:7" ht="45" x14ac:dyDescent="0.2">
      <c r="A143" s="14"/>
      <c r="B143" s="25" t="s">
        <v>8</v>
      </c>
      <c r="C143" s="15" t="s">
        <v>50</v>
      </c>
      <c r="D143" s="50" t="s">
        <v>9</v>
      </c>
      <c r="E143" s="50" t="s">
        <v>119</v>
      </c>
      <c r="F143" s="50" t="s">
        <v>120</v>
      </c>
      <c r="G143" s="36">
        <v>42.02</v>
      </c>
    </row>
    <row r="144" spans="1:7" ht="15.75" x14ac:dyDescent="0.2">
      <c r="A144" s="14"/>
      <c r="B144" s="25" t="s">
        <v>131</v>
      </c>
      <c r="C144" s="15" t="s">
        <v>51</v>
      </c>
      <c r="D144" s="50" t="s">
        <v>132</v>
      </c>
      <c r="E144" s="50"/>
      <c r="F144" s="50"/>
      <c r="G144" s="35">
        <f>G145</f>
        <v>293.39999999999998</v>
      </c>
    </row>
    <row r="145" spans="1:13" ht="43.5" customHeight="1" x14ac:dyDescent="0.2">
      <c r="A145" s="14"/>
      <c r="B145" s="33" t="s">
        <v>93</v>
      </c>
      <c r="C145" s="15" t="s">
        <v>51</v>
      </c>
      <c r="D145" s="50" t="s">
        <v>9</v>
      </c>
      <c r="E145" s="50"/>
      <c r="F145" s="50"/>
      <c r="G145" s="36">
        <f>G146</f>
        <v>293.39999999999998</v>
      </c>
      <c r="M145" s="1" t="s">
        <v>5</v>
      </c>
    </row>
    <row r="146" spans="1:13" ht="45" x14ac:dyDescent="0.2">
      <c r="A146" s="14"/>
      <c r="B146" s="25" t="s">
        <v>8</v>
      </c>
      <c r="C146" s="15" t="s">
        <v>51</v>
      </c>
      <c r="D146" s="50" t="s">
        <v>9</v>
      </c>
      <c r="E146" s="50" t="s">
        <v>119</v>
      </c>
      <c r="F146" s="50" t="s">
        <v>120</v>
      </c>
      <c r="G146" s="36">
        <v>293.39999999999998</v>
      </c>
    </row>
    <row r="147" spans="1:13" ht="56.25" customHeight="1" x14ac:dyDescent="0.2">
      <c r="A147" s="14"/>
      <c r="B147" s="59" t="s">
        <v>70</v>
      </c>
      <c r="C147" s="13" t="s">
        <v>52</v>
      </c>
      <c r="D147" s="50"/>
      <c r="E147" s="50"/>
      <c r="F147" s="50"/>
      <c r="G147" s="35">
        <f>G148</f>
        <v>1378.2</v>
      </c>
    </row>
    <row r="148" spans="1:13" ht="15.75" x14ac:dyDescent="0.2">
      <c r="A148" s="14"/>
      <c r="B148" s="26" t="s">
        <v>39</v>
      </c>
      <c r="C148" s="15" t="s">
        <v>53</v>
      </c>
      <c r="D148" s="50"/>
      <c r="E148" s="50"/>
      <c r="F148" s="50"/>
      <c r="G148" s="36">
        <f>G149</f>
        <v>1378.2</v>
      </c>
    </row>
    <row r="149" spans="1:13" ht="30" x14ac:dyDescent="0.2">
      <c r="A149" s="14"/>
      <c r="B149" s="25" t="s">
        <v>94</v>
      </c>
      <c r="C149" s="12" t="s">
        <v>54</v>
      </c>
      <c r="D149" s="56"/>
      <c r="E149" s="50"/>
      <c r="F149" s="50"/>
      <c r="G149" s="36">
        <f>G150</f>
        <v>1378.2</v>
      </c>
    </row>
    <row r="150" spans="1:13" ht="48" customHeight="1" x14ac:dyDescent="0.2">
      <c r="A150" s="14"/>
      <c r="B150" s="27" t="s">
        <v>117</v>
      </c>
      <c r="C150" s="12" t="s">
        <v>54</v>
      </c>
      <c r="D150" s="56">
        <v>100</v>
      </c>
      <c r="E150" s="50"/>
      <c r="F150" s="50"/>
      <c r="G150" s="36">
        <f>G151</f>
        <v>1378.2</v>
      </c>
    </row>
    <row r="151" spans="1:13" ht="19.5" customHeight="1" x14ac:dyDescent="0.25">
      <c r="A151" s="14"/>
      <c r="B151" s="31" t="s">
        <v>64</v>
      </c>
      <c r="C151" s="12" t="s">
        <v>54</v>
      </c>
      <c r="D151" s="56">
        <v>120</v>
      </c>
      <c r="E151" s="50"/>
      <c r="F151" s="50"/>
      <c r="G151" s="36">
        <f>G152</f>
        <v>1378.2</v>
      </c>
    </row>
    <row r="152" spans="1:13" ht="45" x14ac:dyDescent="0.2">
      <c r="A152" s="14"/>
      <c r="B152" s="25" t="s">
        <v>8</v>
      </c>
      <c r="C152" s="12" t="s">
        <v>54</v>
      </c>
      <c r="D152" s="56">
        <v>120</v>
      </c>
      <c r="E152" s="50" t="s">
        <v>119</v>
      </c>
      <c r="F152" s="50" t="s">
        <v>120</v>
      </c>
      <c r="G152" s="36">
        <v>1378.2</v>
      </c>
    </row>
    <row r="153" spans="1:13" ht="45" x14ac:dyDescent="0.2">
      <c r="A153" s="14"/>
      <c r="B153" s="59" t="s">
        <v>69</v>
      </c>
      <c r="C153" s="13" t="s">
        <v>42</v>
      </c>
      <c r="D153" s="50"/>
      <c r="E153" s="50"/>
      <c r="F153" s="50"/>
      <c r="G153" s="35">
        <f>G154</f>
        <v>187.251</v>
      </c>
    </row>
    <row r="154" spans="1:13" ht="18.75" customHeight="1" x14ac:dyDescent="0.2">
      <c r="A154" s="14"/>
      <c r="B154" s="26" t="s">
        <v>39</v>
      </c>
      <c r="C154" s="15" t="s">
        <v>43</v>
      </c>
      <c r="D154" s="50"/>
      <c r="E154" s="50"/>
      <c r="F154" s="50"/>
      <c r="G154" s="36">
        <f>G155</f>
        <v>187.251</v>
      </c>
    </row>
    <row r="155" spans="1:13" ht="45" customHeight="1" x14ac:dyDescent="0.2">
      <c r="A155" s="14"/>
      <c r="B155" s="33" t="s">
        <v>95</v>
      </c>
      <c r="C155" s="15" t="s">
        <v>55</v>
      </c>
      <c r="D155" s="50"/>
      <c r="E155" s="50"/>
      <c r="F155" s="50"/>
      <c r="G155" s="36">
        <f>G156</f>
        <v>187.251</v>
      </c>
    </row>
    <row r="156" spans="1:13" ht="21.75" customHeight="1" x14ac:dyDescent="0.2">
      <c r="A156" s="14"/>
      <c r="B156" s="25" t="s">
        <v>131</v>
      </c>
      <c r="C156" s="15" t="s">
        <v>55</v>
      </c>
      <c r="D156" s="50" t="s">
        <v>132</v>
      </c>
      <c r="E156" s="50"/>
      <c r="F156" s="50"/>
      <c r="G156" s="36">
        <f>G157</f>
        <v>187.251</v>
      </c>
    </row>
    <row r="157" spans="1:13" ht="21.75" customHeight="1" x14ac:dyDescent="0.2">
      <c r="A157" s="14"/>
      <c r="B157" s="32" t="s">
        <v>79</v>
      </c>
      <c r="C157" s="15" t="s">
        <v>55</v>
      </c>
      <c r="D157" s="50" t="s">
        <v>9</v>
      </c>
      <c r="E157" s="50"/>
      <c r="F157" s="50"/>
      <c r="G157" s="36">
        <f>G158</f>
        <v>187.251</v>
      </c>
    </row>
    <row r="158" spans="1:13" ht="35.25" customHeight="1" x14ac:dyDescent="0.2">
      <c r="A158" s="14"/>
      <c r="B158" s="32" t="s">
        <v>133</v>
      </c>
      <c r="C158" s="15" t="s">
        <v>55</v>
      </c>
      <c r="D158" s="50" t="s">
        <v>9</v>
      </c>
      <c r="E158" s="50" t="s">
        <v>119</v>
      </c>
      <c r="F158" s="50" t="s">
        <v>126</v>
      </c>
      <c r="G158" s="36">
        <v>187.251</v>
      </c>
    </row>
    <row r="159" spans="1:13" ht="55.5" customHeight="1" x14ac:dyDescent="0.2">
      <c r="A159" s="14"/>
      <c r="B159" s="61" t="s">
        <v>96</v>
      </c>
      <c r="C159" s="13" t="s">
        <v>57</v>
      </c>
      <c r="D159" s="50"/>
      <c r="E159" s="50"/>
      <c r="F159" s="50"/>
      <c r="G159" s="35">
        <f>G160</f>
        <v>3.52</v>
      </c>
    </row>
    <row r="160" spans="1:13" ht="30" x14ac:dyDescent="0.2">
      <c r="A160" s="14"/>
      <c r="B160" s="25" t="s">
        <v>108</v>
      </c>
      <c r="C160" s="15" t="s">
        <v>57</v>
      </c>
      <c r="D160" s="50" t="s">
        <v>113</v>
      </c>
      <c r="E160" s="50"/>
      <c r="F160" s="50"/>
      <c r="G160" s="36">
        <f>G161</f>
        <v>3.52</v>
      </c>
    </row>
    <row r="161" spans="1:7" ht="30" x14ac:dyDescent="0.2">
      <c r="A161" s="14"/>
      <c r="B161" s="27" t="s">
        <v>65</v>
      </c>
      <c r="C161" s="15" t="s">
        <v>57</v>
      </c>
      <c r="D161" s="50" t="s">
        <v>67</v>
      </c>
      <c r="E161" s="50"/>
      <c r="F161" s="50"/>
      <c r="G161" s="36">
        <f>G162</f>
        <v>3.52</v>
      </c>
    </row>
    <row r="162" spans="1:7" ht="30" x14ac:dyDescent="0.2">
      <c r="A162" s="14"/>
      <c r="B162" s="27" t="s">
        <v>106</v>
      </c>
      <c r="C162" s="15" t="s">
        <v>57</v>
      </c>
      <c r="D162" s="50" t="s">
        <v>67</v>
      </c>
      <c r="E162" s="50" t="s">
        <v>121</v>
      </c>
      <c r="F162" s="50" t="s">
        <v>134</v>
      </c>
      <c r="G162" s="36">
        <v>3.52</v>
      </c>
    </row>
    <row r="163" spans="1:7" ht="28.5" x14ac:dyDescent="0.2">
      <c r="A163" s="14"/>
      <c r="B163" s="24" t="s">
        <v>12</v>
      </c>
      <c r="C163" s="13" t="s">
        <v>25</v>
      </c>
      <c r="D163" s="49"/>
      <c r="E163" s="50"/>
      <c r="F163" s="50"/>
      <c r="G163" s="35">
        <f>G164</f>
        <v>3580</v>
      </c>
    </row>
    <row r="164" spans="1:7" ht="15.75" x14ac:dyDescent="0.2">
      <c r="A164" s="14"/>
      <c r="B164" s="26" t="s">
        <v>39</v>
      </c>
      <c r="C164" s="15" t="s">
        <v>58</v>
      </c>
      <c r="D164" s="50"/>
      <c r="E164" s="50"/>
      <c r="F164" s="50"/>
      <c r="G164" s="36">
        <f>G165</f>
        <v>3580</v>
      </c>
    </row>
    <row r="165" spans="1:7" ht="15.75" x14ac:dyDescent="0.2">
      <c r="A165" s="14"/>
      <c r="B165" s="26" t="s">
        <v>39</v>
      </c>
      <c r="C165" s="15" t="s">
        <v>59</v>
      </c>
      <c r="D165" s="50"/>
      <c r="E165" s="50"/>
      <c r="F165" s="50"/>
      <c r="G165" s="36">
        <f>G169+G173+G174</f>
        <v>3580</v>
      </c>
    </row>
    <row r="166" spans="1:7" ht="21" customHeight="1" x14ac:dyDescent="0.2">
      <c r="A166" s="14"/>
      <c r="B166" s="99" t="s">
        <v>187</v>
      </c>
      <c r="C166" s="13" t="s">
        <v>186</v>
      </c>
      <c r="D166" s="50"/>
      <c r="E166" s="50"/>
      <c r="F166" s="50"/>
      <c r="G166" s="36">
        <f t="shared" ref="G166:G168" si="2">G167</f>
        <v>30</v>
      </c>
    </row>
    <row r="167" spans="1:7" ht="20.25" customHeight="1" x14ac:dyDescent="0.2">
      <c r="A167" s="14"/>
      <c r="B167" s="46" t="s">
        <v>111</v>
      </c>
      <c r="C167" s="15" t="s">
        <v>186</v>
      </c>
      <c r="D167" s="50" t="s">
        <v>116</v>
      </c>
      <c r="E167" s="50"/>
      <c r="F167" s="50"/>
      <c r="G167" s="36">
        <f t="shared" si="2"/>
        <v>30</v>
      </c>
    </row>
    <row r="168" spans="1:7" ht="20.25" customHeight="1" x14ac:dyDescent="0.2">
      <c r="A168" s="14"/>
      <c r="B168" s="27" t="s">
        <v>66</v>
      </c>
      <c r="C168" s="15" t="s">
        <v>186</v>
      </c>
      <c r="D168" s="50" t="s">
        <v>107</v>
      </c>
      <c r="E168" s="50"/>
      <c r="F168" s="50"/>
      <c r="G168" s="36">
        <f t="shared" si="2"/>
        <v>30</v>
      </c>
    </row>
    <row r="169" spans="1:7" ht="18" customHeight="1" x14ac:dyDescent="0.2">
      <c r="A169" s="14"/>
      <c r="B169" s="25" t="s">
        <v>11</v>
      </c>
      <c r="C169" s="15" t="s">
        <v>186</v>
      </c>
      <c r="D169" s="50" t="s">
        <v>107</v>
      </c>
      <c r="E169" s="50" t="s">
        <v>119</v>
      </c>
      <c r="F169" s="50" t="s">
        <v>135</v>
      </c>
      <c r="G169" s="36">
        <v>30</v>
      </c>
    </row>
    <row r="170" spans="1:7" ht="36.75" customHeight="1" x14ac:dyDescent="0.2">
      <c r="A170" s="14"/>
      <c r="B170" s="111" t="s">
        <v>198</v>
      </c>
      <c r="C170" s="13" t="s">
        <v>199</v>
      </c>
      <c r="D170" s="50"/>
      <c r="E170" s="50"/>
      <c r="F170" s="50"/>
      <c r="G170" s="35">
        <f>G171</f>
        <v>100</v>
      </c>
    </row>
    <row r="171" spans="1:7" ht="27.75" customHeight="1" x14ac:dyDescent="0.2">
      <c r="A171" s="14"/>
      <c r="B171" s="25" t="s">
        <v>108</v>
      </c>
      <c r="C171" s="15" t="s">
        <v>199</v>
      </c>
      <c r="D171" s="50" t="s">
        <v>113</v>
      </c>
      <c r="E171" s="50"/>
      <c r="F171" s="50"/>
      <c r="G171" s="36">
        <f>G172</f>
        <v>100</v>
      </c>
    </row>
    <row r="172" spans="1:7" ht="28.5" customHeight="1" x14ac:dyDescent="0.2">
      <c r="A172" s="14"/>
      <c r="B172" s="27" t="s">
        <v>65</v>
      </c>
      <c r="C172" s="15" t="s">
        <v>199</v>
      </c>
      <c r="D172" s="50" t="s">
        <v>67</v>
      </c>
      <c r="E172" s="50"/>
      <c r="F172" s="50"/>
      <c r="G172" s="36">
        <f>G173</f>
        <v>100</v>
      </c>
    </row>
    <row r="173" spans="1:7" ht="18" customHeight="1" x14ac:dyDescent="0.2">
      <c r="A173" s="14"/>
      <c r="B173" s="37" t="s">
        <v>11</v>
      </c>
      <c r="C173" s="15" t="s">
        <v>199</v>
      </c>
      <c r="D173" s="50" t="s">
        <v>67</v>
      </c>
      <c r="E173" s="50" t="s">
        <v>119</v>
      </c>
      <c r="F173" s="50" t="s">
        <v>135</v>
      </c>
      <c r="G173" s="36">
        <v>100</v>
      </c>
    </row>
    <row r="174" spans="1:7" ht="34.5" customHeight="1" x14ac:dyDescent="0.2">
      <c r="A174" s="14"/>
      <c r="B174" s="24" t="s">
        <v>97</v>
      </c>
      <c r="C174" s="15" t="s">
        <v>60</v>
      </c>
      <c r="D174" s="50"/>
      <c r="E174" s="50"/>
      <c r="F174" s="50"/>
      <c r="G174" s="35">
        <f>G175+G178</f>
        <v>3450</v>
      </c>
    </row>
    <row r="175" spans="1:7" ht="34.5" customHeight="1" x14ac:dyDescent="0.2">
      <c r="A175" s="14"/>
      <c r="B175" s="25" t="s">
        <v>108</v>
      </c>
      <c r="C175" s="15" t="s">
        <v>60</v>
      </c>
      <c r="D175" s="50" t="s">
        <v>113</v>
      </c>
      <c r="E175" s="50"/>
      <c r="F175" s="50"/>
      <c r="G175" s="36">
        <f>G176</f>
        <v>550</v>
      </c>
    </row>
    <row r="176" spans="1:7" ht="34.5" customHeight="1" x14ac:dyDescent="0.2">
      <c r="A176" s="14"/>
      <c r="B176" s="27" t="s">
        <v>65</v>
      </c>
      <c r="C176" s="15" t="s">
        <v>60</v>
      </c>
      <c r="D176" s="50" t="s">
        <v>67</v>
      </c>
      <c r="E176" s="50"/>
      <c r="F176" s="50"/>
      <c r="G176" s="36">
        <f>G177</f>
        <v>550</v>
      </c>
    </row>
    <row r="177" spans="1:8" ht="15.75" x14ac:dyDescent="0.2">
      <c r="A177" s="14"/>
      <c r="B177" s="25" t="s">
        <v>11</v>
      </c>
      <c r="C177" s="15" t="s">
        <v>60</v>
      </c>
      <c r="D177" s="50" t="s">
        <v>67</v>
      </c>
      <c r="E177" s="50" t="s">
        <v>119</v>
      </c>
      <c r="F177" s="50" t="s">
        <v>135</v>
      </c>
      <c r="G177" s="36">
        <v>550</v>
      </c>
    </row>
    <row r="178" spans="1:8" ht="15.75" x14ac:dyDescent="0.2">
      <c r="A178" s="14"/>
      <c r="B178" s="46" t="s">
        <v>111</v>
      </c>
      <c r="C178" s="15" t="s">
        <v>60</v>
      </c>
      <c r="D178" s="50" t="s">
        <v>116</v>
      </c>
      <c r="E178" s="50"/>
      <c r="F178" s="50"/>
      <c r="G178" s="36">
        <f>G179</f>
        <v>2900</v>
      </c>
    </row>
    <row r="179" spans="1:8" ht="15.75" x14ac:dyDescent="0.2">
      <c r="A179" s="14"/>
      <c r="B179" s="27" t="s">
        <v>66</v>
      </c>
      <c r="C179" s="15" t="s">
        <v>60</v>
      </c>
      <c r="D179" s="50" t="s">
        <v>107</v>
      </c>
      <c r="E179" s="50"/>
      <c r="F179" s="50"/>
      <c r="G179" s="36">
        <f>G180</f>
        <v>2900</v>
      </c>
    </row>
    <row r="180" spans="1:8" ht="15.75" x14ac:dyDescent="0.2">
      <c r="A180" s="14"/>
      <c r="B180" s="25" t="s">
        <v>11</v>
      </c>
      <c r="C180" s="15" t="s">
        <v>60</v>
      </c>
      <c r="D180" s="50" t="s">
        <v>107</v>
      </c>
      <c r="E180" s="50" t="s">
        <v>119</v>
      </c>
      <c r="F180" s="50" t="s">
        <v>135</v>
      </c>
      <c r="G180" s="36">
        <v>2900</v>
      </c>
    </row>
    <row r="181" spans="1:8" s="2" customFormat="1" ht="44.25" customHeight="1" x14ac:dyDescent="0.2">
      <c r="A181" s="14"/>
      <c r="B181" s="24" t="s">
        <v>72</v>
      </c>
      <c r="C181" s="11" t="s">
        <v>24</v>
      </c>
      <c r="D181" s="48"/>
      <c r="E181" s="50"/>
      <c r="F181" s="50"/>
      <c r="G181" s="35">
        <f>G182</f>
        <v>4183.68</v>
      </c>
    </row>
    <row r="182" spans="1:8" s="2" customFormat="1" ht="15.75" x14ac:dyDescent="0.2">
      <c r="A182" s="14"/>
      <c r="B182" s="26" t="s">
        <v>39</v>
      </c>
      <c r="C182" s="15" t="s">
        <v>35</v>
      </c>
      <c r="D182" s="50"/>
      <c r="E182" s="50"/>
      <c r="F182" s="50"/>
      <c r="G182" s="36">
        <f>G183</f>
        <v>4183.68</v>
      </c>
    </row>
    <row r="183" spans="1:8" s="2" customFormat="1" ht="15.75" x14ac:dyDescent="0.2">
      <c r="A183" s="14"/>
      <c r="B183" s="26" t="s">
        <v>39</v>
      </c>
      <c r="C183" s="15" t="s">
        <v>44</v>
      </c>
      <c r="D183" s="50"/>
      <c r="E183" s="50"/>
      <c r="F183" s="50"/>
      <c r="G183" s="36">
        <f>G184+G188+G192+G196+G204+G208+G212+G216+G220+G227+G200</f>
        <v>4183.68</v>
      </c>
      <c r="H183" s="67"/>
    </row>
    <row r="184" spans="1:8" ht="42.75" x14ac:dyDescent="0.2">
      <c r="A184" s="14"/>
      <c r="B184" s="24" t="s">
        <v>98</v>
      </c>
      <c r="C184" s="13" t="s">
        <v>56</v>
      </c>
      <c r="D184" s="49"/>
      <c r="E184" s="49"/>
      <c r="F184" s="49"/>
      <c r="G184" s="35">
        <f>G187</f>
        <v>200</v>
      </c>
      <c r="H184" s="112"/>
    </row>
    <row r="185" spans="1:8" ht="15.75" x14ac:dyDescent="0.2">
      <c r="A185" s="14"/>
      <c r="B185" s="25" t="s">
        <v>111</v>
      </c>
      <c r="C185" s="15" t="s">
        <v>56</v>
      </c>
      <c r="D185" s="50" t="s">
        <v>116</v>
      </c>
      <c r="E185" s="50"/>
      <c r="F185" s="50"/>
      <c r="G185" s="36">
        <f>G186</f>
        <v>200</v>
      </c>
    </row>
    <row r="186" spans="1:8" ht="15.75" x14ac:dyDescent="0.2">
      <c r="A186" s="14"/>
      <c r="B186" s="25" t="s">
        <v>80</v>
      </c>
      <c r="C186" s="15" t="s">
        <v>56</v>
      </c>
      <c r="D186" s="50" t="s">
        <v>136</v>
      </c>
      <c r="E186" s="50"/>
      <c r="F186" s="50"/>
      <c r="G186" s="36">
        <f>G187</f>
        <v>200</v>
      </c>
    </row>
    <row r="187" spans="1:8" ht="15.75" x14ac:dyDescent="0.2">
      <c r="A187" s="14"/>
      <c r="B187" s="25" t="s">
        <v>10</v>
      </c>
      <c r="C187" s="15" t="s">
        <v>56</v>
      </c>
      <c r="D187" s="50" t="s">
        <v>136</v>
      </c>
      <c r="E187" s="50" t="s">
        <v>119</v>
      </c>
      <c r="F187" s="50" t="s">
        <v>137</v>
      </c>
      <c r="G187" s="36">
        <v>200</v>
      </c>
    </row>
    <row r="188" spans="1:8" ht="28.5" x14ac:dyDescent="0.2">
      <c r="A188" s="14"/>
      <c r="B188" s="71" t="s">
        <v>145</v>
      </c>
      <c r="C188" s="72" t="s">
        <v>146</v>
      </c>
      <c r="D188" s="49"/>
      <c r="E188" s="49"/>
      <c r="F188" s="49"/>
      <c r="G188" s="35">
        <f>G189</f>
        <v>267.2</v>
      </c>
    </row>
    <row r="189" spans="1:8" ht="45" x14ac:dyDescent="0.2">
      <c r="A189" s="14"/>
      <c r="B189" s="27" t="s">
        <v>117</v>
      </c>
      <c r="C189" s="69" t="s">
        <v>146</v>
      </c>
      <c r="D189" s="50" t="s">
        <v>114</v>
      </c>
      <c r="E189" s="50"/>
      <c r="F189" s="50"/>
      <c r="G189" s="36">
        <f>G190</f>
        <v>267.2</v>
      </c>
    </row>
    <row r="190" spans="1:8" ht="15.75" x14ac:dyDescent="0.25">
      <c r="A190" s="14"/>
      <c r="B190" s="70" t="s">
        <v>64</v>
      </c>
      <c r="C190" s="69" t="s">
        <v>146</v>
      </c>
      <c r="D190" s="50" t="s">
        <v>147</v>
      </c>
      <c r="E190" s="50"/>
      <c r="F190" s="50"/>
      <c r="G190" s="36">
        <f>G191</f>
        <v>267.2</v>
      </c>
    </row>
    <row r="191" spans="1:8" ht="16.5" customHeight="1" x14ac:dyDescent="0.2">
      <c r="A191" s="14"/>
      <c r="B191" s="25" t="s">
        <v>148</v>
      </c>
      <c r="C191" s="69" t="s">
        <v>146</v>
      </c>
      <c r="D191" s="50" t="s">
        <v>147</v>
      </c>
      <c r="E191" s="50" t="s">
        <v>123</v>
      </c>
      <c r="F191" s="50" t="s">
        <v>121</v>
      </c>
      <c r="G191" s="36">
        <v>267.2</v>
      </c>
    </row>
    <row r="192" spans="1:8" ht="48.75" customHeight="1" x14ac:dyDescent="0.2">
      <c r="A192" s="14"/>
      <c r="B192" s="111" t="s">
        <v>196</v>
      </c>
      <c r="C192" s="13" t="s">
        <v>197</v>
      </c>
      <c r="D192" s="50"/>
      <c r="E192" s="50"/>
      <c r="F192" s="50"/>
      <c r="G192" s="35">
        <f>G193</f>
        <v>810</v>
      </c>
    </row>
    <row r="193" spans="1:8" ht="26.25" customHeight="1" x14ac:dyDescent="0.2">
      <c r="A193" s="14"/>
      <c r="B193" s="25" t="s">
        <v>108</v>
      </c>
      <c r="C193" s="15" t="s">
        <v>197</v>
      </c>
      <c r="D193" s="50" t="s">
        <v>113</v>
      </c>
      <c r="E193" s="50"/>
      <c r="F193" s="50"/>
      <c r="G193" s="36">
        <f>G194</f>
        <v>810</v>
      </c>
    </row>
    <row r="194" spans="1:8" ht="28.5" customHeight="1" x14ac:dyDescent="0.2">
      <c r="A194" s="14"/>
      <c r="B194" s="27" t="s">
        <v>65</v>
      </c>
      <c r="C194" s="15" t="s">
        <v>197</v>
      </c>
      <c r="D194" s="50" t="s">
        <v>67</v>
      </c>
      <c r="E194" s="50"/>
      <c r="F194" s="50"/>
      <c r="G194" s="36">
        <f>G195</f>
        <v>810</v>
      </c>
    </row>
    <row r="195" spans="1:8" ht="16.5" customHeight="1" x14ac:dyDescent="0.2">
      <c r="A195" s="14"/>
      <c r="B195" s="25" t="s">
        <v>15</v>
      </c>
      <c r="C195" s="15" t="s">
        <v>197</v>
      </c>
      <c r="D195" s="50" t="s">
        <v>67</v>
      </c>
      <c r="E195" s="50" t="s">
        <v>120</v>
      </c>
      <c r="F195" s="50" t="s">
        <v>138</v>
      </c>
      <c r="G195" s="36">
        <v>810</v>
      </c>
    </row>
    <row r="196" spans="1:8" s="2" customFormat="1" ht="15.75" x14ac:dyDescent="0.2">
      <c r="A196" s="14"/>
      <c r="B196" s="62" t="s">
        <v>99</v>
      </c>
      <c r="C196" s="13" t="s">
        <v>45</v>
      </c>
      <c r="D196" s="50"/>
      <c r="E196" s="50"/>
      <c r="F196" s="50"/>
      <c r="G196" s="35">
        <f>G197</f>
        <v>100</v>
      </c>
    </row>
    <row r="197" spans="1:8" s="2" customFormat="1" ht="30" x14ac:dyDescent="0.2">
      <c r="A197" s="14"/>
      <c r="B197" s="25" t="s">
        <v>108</v>
      </c>
      <c r="C197" s="15" t="s">
        <v>45</v>
      </c>
      <c r="D197" s="50" t="s">
        <v>113</v>
      </c>
      <c r="E197" s="50"/>
      <c r="F197" s="50"/>
      <c r="G197" s="36">
        <f>G198</f>
        <v>100</v>
      </c>
    </row>
    <row r="198" spans="1:8" s="2" customFormat="1" ht="30" x14ac:dyDescent="0.2">
      <c r="A198" s="14"/>
      <c r="B198" s="27" t="s">
        <v>65</v>
      </c>
      <c r="C198" s="15" t="s">
        <v>45</v>
      </c>
      <c r="D198" s="50" t="s">
        <v>67</v>
      </c>
      <c r="E198" s="50"/>
      <c r="F198" s="50"/>
      <c r="G198" s="36">
        <f>G199</f>
        <v>100</v>
      </c>
    </row>
    <row r="199" spans="1:8" s="2" customFormat="1" ht="15.75" x14ac:dyDescent="0.2">
      <c r="A199" s="14"/>
      <c r="B199" s="25" t="s">
        <v>15</v>
      </c>
      <c r="C199" s="15" t="s">
        <v>45</v>
      </c>
      <c r="D199" s="50" t="s">
        <v>67</v>
      </c>
      <c r="E199" s="50" t="s">
        <v>120</v>
      </c>
      <c r="F199" s="50" t="s">
        <v>138</v>
      </c>
      <c r="G199" s="36">
        <v>100</v>
      </c>
    </row>
    <row r="200" spans="1:8" s="2" customFormat="1" ht="24.75" customHeight="1" x14ac:dyDescent="0.2">
      <c r="A200" s="14"/>
      <c r="B200" s="111" t="s">
        <v>222</v>
      </c>
      <c r="C200" s="49" t="s">
        <v>223</v>
      </c>
      <c r="D200" s="49"/>
      <c r="E200" s="49"/>
      <c r="F200" s="49"/>
      <c r="G200" s="75">
        <f>G201</f>
        <v>615</v>
      </c>
    </row>
    <row r="201" spans="1:8" s="2" customFormat="1" ht="30" x14ac:dyDescent="0.2">
      <c r="A201" s="14"/>
      <c r="B201" s="25" t="s">
        <v>108</v>
      </c>
      <c r="C201" s="15" t="s">
        <v>223</v>
      </c>
      <c r="D201" s="50" t="s">
        <v>113</v>
      </c>
      <c r="E201" s="50"/>
      <c r="F201" s="50"/>
      <c r="G201" s="120">
        <f>G202</f>
        <v>615</v>
      </c>
    </row>
    <row r="202" spans="1:8" s="2" customFormat="1" ht="30" x14ac:dyDescent="0.2">
      <c r="A202" s="14"/>
      <c r="B202" s="27" t="s">
        <v>65</v>
      </c>
      <c r="C202" s="15" t="s">
        <v>223</v>
      </c>
      <c r="D202" s="50" t="s">
        <v>67</v>
      </c>
      <c r="E202" s="50"/>
      <c r="F202" s="50"/>
      <c r="G202" s="36">
        <f>G203</f>
        <v>615</v>
      </c>
    </row>
    <row r="203" spans="1:8" s="2" customFormat="1" ht="15.75" x14ac:dyDescent="0.2">
      <c r="A203" s="14"/>
      <c r="B203" s="25" t="s">
        <v>15</v>
      </c>
      <c r="C203" s="15" t="s">
        <v>223</v>
      </c>
      <c r="D203" s="50" t="s">
        <v>67</v>
      </c>
      <c r="E203" s="50" t="s">
        <v>120</v>
      </c>
      <c r="F203" s="50" t="s">
        <v>138</v>
      </c>
      <c r="G203" s="36">
        <v>615</v>
      </c>
    </row>
    <row r="204" spans="1:8" ht="20.25" customHeight="1" x14ac:dyDescent="0.2">
      <c r="A204" s="14"/>
      <c r="B204" s="29" t="s">
        <v>139</v>
      </c>
      <c r="C204" s="13" t="s">
        <v>46</v>
      </c>
      <c r="D204" s="50"/>
      <c r="E204" s="50"/>
      <c r="F204" s="50"/>
      <c r="G204" s="35">
        <f>G205</f>
        <v>687</v>
      </c>
    </row>
    <row r="205" spans="1:8" ht="26.25" customHeight="1" x14ac:dyDescent="0.2">
      <c r="A205" s="14"/>
      <c r="B205" s="25" t="s">
        <v>108</v>
      </c>
      <c r="C205" s="15" t="s">
        <v>46</v>
      </c>
      <c r="D205" s="50" t="s">
        <v>113</v>
      </c>
      <c r="E205" s="50"/>
      <c r="F205" s="50"/>
      <c r="G205" s="36">
        <f>G206</f>
        <v>687</v>
      </c>
    </row>
    <row r="206" spans="1:8" ht="30" x14ac:dyDescent="0.2">
      <c r="A206" s="14"/>
      <c r="B206" s="27" t="s">
        <v>65</v>
      </c>
      <c r="C206" s="15" t="s">
        <v>46</v>
      </c>
      <c r="D206" s="50" t="s">
        <v>67</v>
      </c>
      <c r="E206" s="50"/>
      <c r="F206" s="50"/>
      <c r="G206" s="36">
        <f>G207</f>
        <v>687</v>
      </c>
    </row>
    <row r="207" spans="1:8" ht="18" customHeight="1" x14ac:dyDescent="0.2">
      <c r="A207" s="14"/>
      <c r="B207" s="25" t="s">
        <v>16</v>
      </c>
      <c r="C207" s="15" t="s">
        <v>46</v>
      </c>
      <c r="D207" s="50" t="s">
        <v>67</v>
      </c>
      <c r="E207" s="50" t="s">
        <v>112</v>
      </c>
      <c r="F207" s="50" t="s">
        <v>119</v>
      </c>
      <c r="G207" s="36">
        <v>687</v>
      </c>
      <c r="H207" s="76"/>
    </row>
    <row r="208" spans="1:8" ht="28.5" customHeight="1" x14ac:dyDescent="0.2">
      <c r="A208" s="14"/>
      <c r="B208" s="24" t="s">
        <v>100</v>
      </c>
      <c r="C208" s="63" t="s">
        <v>47</v>
      </c>
      <c r="D208" s="58"/>
      <c r="E208" s="50"/>
      <c r="F208" s="57"/>
      <c r="G208" s="35">
        <f>G209</f>
        <v>821</v>
      </c>
    </row>
    <row r="209" spans="1:7" ht="28.5" customHeight="1" x14ac:dyDescent="0.2">
      <c r="A209" s="14"/>
      <c r="B209" s="25" t="s">
        <v>108</v>
      </c>
      <c r="C209" s="22" t="s">
        <v>47</v>
      </c>
      <c r="D209" s="58" t="s">
        <v>113</v>
      </c>
      <c r="E209" s="50"/>
      <c r="F209" s="57"/>
      <c r="G209" s="36">
        <f>G210</f>
        <v>821</v>
      </c>
    </row>
    <row r="210" spans="1:7" ht="31.5" customHeight="1" x14ac:dyDescent="0.2">
      <c r="A210" s="14"/>
      <c r="B210" s="27" t="s">
        <v>65</v>
      </c>
      <c r="C210" s="22" t="s">
        <v>47</v>
      </c>
      <c r="D210" s="58" t="s">
        <v>67</v>
      </c>
      <c r="E210" s="50"/>
      <c r="F210" s="57"/>
      <c r="G210" s="36">
        <f>G211</f>
        <v>821</v>
      </c>
    </row>
    <row r="211" spans="1:7" ht="16.5" customHeight="1" x14ac:dyDescent="0.2">
      <c r="A211" s="14"/>
      <c r="B211" s="25" t="s">
        <v>16</v>
      </c>
      <c r="C211" s="22" t="s">
        <v>47</v>
      </c>
      <c r="D211" s="58" t="s">
        <v>67</v>
      </c>
      <c r="E211" s="50" t="s">
        <v>112</v>
      </c>
      <c r="F211" s="50" t="s">
        <v>119</v>
      </c>
      <c r="G211" s="36">
        <v>821</v>
      </c>
    </row>
    <row r="212" spans="1:7" s="3" customFormat="1" ht="15.75" x14ac:dyDescent="0.2">
      <c r="A212" s="14"/>
      <c r="B212" s="24" t="s">
        <v>143</v>
      </c>
      <c r="C212" s="66" t="s">
        <v>48</v>
      </c>
      <c r="D212" s="50"/>
      <c r="E212" s="50"/>
      <c r="F212" s="50"/>
      <c r="G212" s="35">
        <f>G213</f>
        <v>132.88</v>
      </c>
    </row>
    <row r="213" spans="1:7" s="3" customFormat="1" ht="15.75" x14ac:dyDescent="0.2">
      <c r="A213" s="14"/>
      <c r="B213" s="25" t="s">
        <v>140</v>
      </c>
      <c r="C213" s="64" t="s">
        <v>48</v>
      </c>
      <c r="D213" s="50" t="s">
        <v>141</v>
      </c>
      <c r="E213" s="50"/>
      <c r="F213" s="50"/>
      <c r="G213" s="36">
        <f>G214</f>
        <v>132.88</v>
      </c>
    </row>
    <row r="214" spans="1:7" s="3" customFormat="1" ht="12" customHeight="1" x14ac:dyDescent="0.2">
      <c r="A214" s="14"/>
      <c r="B214" s="91" t="s">
        <v>144</v>
      </c>
      <c r="C214" s="64" t="s">
        <v>48</v>
      </c>
      <c r="D214" s="50" t="s">
        <v>68</v>
      </c>
      <c r="E214" s="50"/>
      <c r="F214" s="50"/>
      <c r="G214" s="36">
        <f>G215</f>
        <v>132.88</v>
      </c>
    </row>
    <row r="215" spans="1:7" ht="15" customHeight="1" x14ac:dyDescent="0.2">
      <c r="A215" s="14"/>
      <c r="B215" s="46" t="s">
        <v>20</v>
      </c>
      <c r="C215" s="64" t="s">
        <v>48</v>
      </c>
      <c r="D215" s="65">
        <v>320</v>
      </c>
      <c r="E215" s="50" t="s">
        <v>142</v>
      </c>
      <c r="F215" s="50" t="s">
        <v>119</v>
      </c>
      <c r="G215" s="36">
        <v>132.88</v>
      </c>
    </row>
    <row r="216" spans="1:7" ht="15" customHeight="1" x14ac:dyDescent="0.2">
      <c r="A216" s="110"/>
      <c r="B216" s="99" t="s">
        <v>184</v>
      </c>
      <c r="C216" s="13" t="s">
        <v>194</v>
      </c>
      <c r="D216" s="65"/>
      <c r="E216" s="50"/>
      <c r="F216" s="50"/>
      <c r="G216" s="35">
        <f>G218</f>
        <v>140</v>
      </c>
    </row>
    <row r="217" spans="1:7" ht="15" customHeight="1" x14ac:dyDescent="0.2">
      <c r="A217" s="110"/>
      <c r="B217" s="46" t="s">
        <v>108</v>
      </c>
      <c r="C217" s="15" t="s">
        <v>194</v>
      </c>
      <c r="D217" s="50" t="s">
        <v>113</v>
      </c>
      <c r="E217" s="50"/>
      <c r="F217" s="50"/>
      <c r="G217" s="36">
        <f>G219</f>
        <v>140</v>
      </c>
    </row>
    <row r="218" spans="1:7" ht="15" customHeight="1" x14ac:dyDescent="0.2">
      <c r="A218" s="110"/>
      <c r="B218" s="104" t="s">
        <v>65</v>
      </c>
      <c r="C218" s="15" t="s">
        <v>194</v>
      </c>
      <c r="D218" s="50" t="s">
        <v>67</v>
      </c>
      <c r="E218" s="50"/>
      <c r="F218" s="50"/>
      <c r="G218" s="36">
        <f>G217</f>
        <v>140</v>
      </c>
    </row>
    <row r="219" spans="1:7" ht="15.75" customHeight="1" x14ac:dyDescent="0.2">
      <c r="A219" s="110"/>
      <c r="B219" s="97" t="s">
        <v>195</v>
      </c>
      <c r="C219" s="15" t="s">
        <v>194</v>
      </c>
      <c r="D219" s="50" t="s">
        <v>67</v>
      </c>
      <c r="E219" s="50" t="s">
        <v>185</v>
      </c>
      <c r="F219" s="50" t="s">
        <v>185</v>
      </c>
      <c r="G219" s="36">
        <v>140</v>
      </c>
    </row>
    <row r="220" spans="1:7" ht="27" customHeight="1" x14ac:dyDescent="0.2">
      <c r="A220" s="92"/>
      <c r="B220" s="99" t="s">
        <v>82</v>
      </c>
      <c r="C220" s="13" t="s">
        <v>192</v>
      </c>
      <c r="D220" s="49"/>
      <c r="E220" s="49"/>
      <c r="F220" s="49"/>
      <c r="G220" s="35">
        <f>G221+G226</f>
        <v>200</v>
      </c>
    </row>
    <row r="221" spans="1:7" ht="30" x14ac:dyDescent="0.2">
      <c r="A221" s="92"/>
      <c r="B221" s="46" t="s">
        <v>108</v>
      </c>
      <c r="C221" s="15" t="s">
        <v>192</v>
      </c>
      <c r="D221" s="50" t="s">
        <v>113</v>
      </c>
      <c r="E221" s="50"/>
      <c r="F221" s="50"/>
      <c r="G221" s="36">
        <f>G222</f>
        <v>199</v>
      </c>
    </row>
    <row r="222" spans="1:7" ht="30" x14ac:dyDescent="0.2">
      <c r="A222" s="92"/>
      <c r="B222" s="104" t="s">
        <v>65</v>
      </c>
      <c r="C222" s="15" t="s">
        <v>192</v>
      </c>
      <c r="D222" s="50" t="s">
        <v>67</v>
      </c>
      <c r="E222" s="50"/>
      <c r="F222" s="50"/>
      <c r="G222" s="36">
        <f>G223</f>
        <v>199</v>
      </c>
    </row>
    <row r="223" spans="1:7" ht="15.75" x14ac:dyDescent="0.2">
      <c r="A223" s="92"/>
      <c r="B223" s="105" t="s">
        <v>21</v>
      </c>
      <c r="C223" s="15" t="s">
        <v>192</v>
      </c>
      <c r="D223" s="50" t="s">
        <v>67</v>
      </c>
      <c r="E223" s="50" t="s">
        <v>137</v>
      </c>
      <c r="F223" s="50" t="s">
        <v>112</v>
      </c>
      <c r="G223" s="36">
        <v>199</v>
      </c>
    </row>
    <row r="224" spans="1:7" ht="15.75" x14ac:dyDescent="0.2">
      <c r="A224" s="92"/>
      <c r="B224" s="46" t="s">
        <v>111</v>
      </c>
      <c r="C224" s="15" t="s">
        <v>192</v>
      </c>
      <c r="D224" s="65">
        <v>800</v>
      </c>
      <c r="E224" s="50"/>
      <c r="F224" s="50"/>
      <c r="G224" s="36">
        <f>G225</f>
        <v>1</v>
      </c>
    </row>
    <row r="225" spans="2:7" ht="15" x14ac:dyDescent="0.2">
      <c r="B225" s="104" t="s">
        <v>66</v>
      </c>
      <c r="C225" s="15" t="s">
        <v>192</v>
      </c>
      <c r="D225" s="109">
        <v>850</v>
      </c>
      <c r="E225" s="106"/>
      <c r="F225" s="107"/>
      <c r="G225" s="108">
        <f>G226</f>
        <v>1</v>
      </c>
    </row>
    <row r="226" spans="2:7" ht="15" x14ac:dyDescent="0.2">
      <c r="B226" s="105" t="s">
        <v>21</v>
      </c>
      <c r="C226" s="15" t="s">
        <v>192</v>
      </c>
      <c r="D226" s="109">
        <v>850</v>
      </c>
      <c r="E226" s="107">
        <v>11</v>
      </c>
      <c r="F226" s="50" t="s">
        <v>112</v>
      </c>
      <c r="G226" s="108">
        <v>1</v>
      </c>
    </row>
    <row r="227" spans="2:7" x14ac:dyDescent="0.2">
      <c r="B227" s="115" t="s">
        <v>221</v>
      </c>
      <c r="C227" s="13" t="s">
        <v>220</v>
      </c>
      <c r="D227" s="15"/>
      <c r="E227" s="106"/>
      <c r="F227" s="107"/>
      <c r="G227" s="119">
        <f>G228</f>
        <v>210.6</v>
      </c>
    </row>
    <row r="228" spans="2:7" ht="30" x14ac:dyDescent="0.2">
      <c r="B228" s="46" t="s">
        <v>108</v>
      </c>
      <c r="C228" s="15" t="s">
        <v>207</v>
      </c>
      <c r="D228" s="50" t="s">
        <v>113</v>
      </c>
      <c r="E228" s="50"/>
      <c r="F228" s="50"/>
      <c r="G228" s="116">
        <f>G229</f>
        <v>210.6</v>
      </c>
    </row>
    <row r="229" spans="2:7" ht="30" x14ac:dyDescent="0.2">
      <c r="B229" s="117" t="s">
        <v>206</v>
      </c>
      <c r="C229" s="15" t="s">
        <v>207</v>
      </c>
      <c r="D229" s="50" t="s">
        <v>67</v>
      </c>
      <c r="E229" s="50"/>
      <c r="F229" s="50"/>
      <c r="G229" s="116">
        <f>G230</f>
        <v>210.6</v>
      </c>
    </row>
    <row r="230" spans="2:7" ht="15" x14ac:dyDescent="0.2">
      <c r="B230" s="118" t="s">
        <v>18</v>
      </c>
      <c r="C230" s="106"/>
      <c r="D230" s="50" t="s">
        <v>67</v>
      </c>
      <c r="E230" s="50" t="s">
        <v>118</v>
      </c>
      <c r="F230" s="50" t="s">
        <v>119</v>
      </c>
      <c r="G230" s="116">
        <v>210.6</v>
      </c>
    </row>
    <row r="231" spans="2:7" x14ac:dyDescent="0.2">
      <c r="G231" s="121"/>
    </row>
  </sheetData>
  <mergeCells count="7">
    <mergeCell ref="A7:G7"/>
    <mergeCell ref="B6:F6"/>
    <mergeCell ref="E1:G1"/>
    <mergeCell ref="E2:G2"/>
    <mergeCell ref="D3:G3"/>
    <mergeCell ref="D4:G4"/>
    <mergeCell ref="F5:G5"/>
  </mergeCells>
  <pageMargins left="0.31496062992125984" right="0.31496062992125984" top="0.74803149606299213" bottom="0.74803149606299213" header="0.31496062992125984" footer="0.31496062992125984"/>
  <pageSetup paperSize="9" scale="7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V33" sqref="V33"/>
    </sheetView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Распрпо прогр.и непрогр.2017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2019-12-03T10:46:28Z</cp:lastPrinted>
  <dcterms:created xsi:type="dcterms:W3CDTF">2013-10-22T09:40:36Z</dcterms:created>
  <dcterms:modified xsi:type="dcterms:W3CDTF">2020-01-09T05:37:22Z</dcterms:modified>
</cp:coreProperties>
</file>