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EEB6" lockStructure="1"/>
  <bookViews>
    <workbookView xWindow="15" yWindow="465" windowWidth="27735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C370" i="1" l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<sst xmlns="http://schemas.openxmlformats.org/spreadsheetml/2006/main" count="970" uniqueCount="388">
  <si>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</si>
  <si>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</si>
  <si>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</si>
  <si>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</si>
  <si>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</si>
  <si>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</si>
  <si>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</si>
  <si>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</si>
  <si>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</si>
  <si>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</si>
  <si>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</si>
  <si>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</si>
  <si>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</si>
  <si>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</si>
  <si>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</si>
  <si>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</si>
  <si>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</si>
  <si>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</si>
  <si>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</si>
  <si>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</si>
  <si>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</si>
  <si>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</si>
  <si>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</si>
  <si>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</si>
  <si>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</si>
  <si>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</si>
  <si>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</si>
  <si>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</si>
  <si>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</si>
  <si>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</si>
  <si>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</si>
  <si>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</si>
  <si>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</si>
  <si>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</si>
  <si>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</si>
  <si>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</si>
  <si>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</si>
  <si>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</si>
  <si>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</si>
  <si>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</si>
  <si>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</si>
  <si>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</si>
  <si>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</si>
  <si>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</si>
  <si>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</si>
  <si>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</si>
  <si>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</si>
  <si>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</si>
  <si>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</si>
  <si>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</si>
  <si>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</si>
  <si>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</si>
  <si>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</si>
  <si>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</si>
  <si>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</si>
  <si>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</si>
  <si>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</si>
  <si>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</si>
  <si>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</si>
  <si>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</si>
  <si>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</si>
  <si>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</si>
  <si>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</si>
  <si>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</si>
  <si>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</si>
  <si>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</si>
  <si>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</si>
  <si>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</si>
  <si>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</si>
  <si>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</si>
  <si>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</si>
  <si>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</si>
  <si>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</si>
  <si>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</si>
  <si>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</si>
  <si>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</si>
  <si>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</si>
  <si>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</si>
  <si>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</si>
  <si>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</si>
  <si>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</si>
  <si>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</si>
  <si>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</si>
  <si>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</si>
  <si>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</si>
  <si>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</si>
  <si>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</si>
  <si>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</si>
  <si>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</si>
  <si>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</si>
  <si>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</si>
  <si>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</si>
  <si>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</si>
  <si>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</si>
  <si>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</si>
  <si>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</si>
  <si>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</si>
  <si>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</si>
  <si>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</si>
  <si>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</si>
  <si>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</si>
  <si>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</si>
  <si>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</si>
  <si>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</si>
  <si>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</si>
  <si>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</si>
  <si>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</si>
  <si>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</si>
  <si>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</si>
  <si>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</si>
  <si>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</si>
  <si>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</si>
  <si>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</si>
  <si>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</si>
  <si>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</si>
  <si>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</si>
  <si>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</si>
  <si>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</si>
  <si>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</si>
  <si>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</si>
  <si>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</si>
  <si>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</si>
  <si>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</si>
  <si>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</si>
  <si>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</si>
  <si>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</si>
  <si>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</si>
  <si>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</si>
  <si>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</si>
  <si>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</si>
  <si>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</si>
  <si>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</si>
  <si>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</si>
  <si>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</si>
  <si>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</si>
  <si>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</si>
  <si>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</si>
  <si>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</si>
  <si>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</si>
  <si>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</si>
  <si>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</si>
  <si>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</si>
  <si>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</si>
  <si>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</si>
  <si>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</si>
  <si>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</si>
  <si>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</si>
  <si>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</si>
  <si>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</si>
  <si>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</si>
  <si>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</si>
  <si>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</si>
  <si>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</si>
  <si>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</si>
  <si>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</si>
  <si>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</si>
  <si>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</si>
  <si>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</si>
  <si>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</si>
  <si>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</si>
  <si>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</si>
  <si>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</si>
  <si>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</si>
  <si>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</si>
  <si>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</si>
  <si>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</si>
  <si>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</si>
  <si>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</si>
  <si>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</si>
  <si>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</si>
  <si>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</si>
  <si>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</si>
  <si>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</si>
  <si>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</si>
  <si>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</si>
  <si>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</si>
  <si>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</si>
  <si>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</si>
  <si>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</si>
  <si>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</si>
  <si>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</si>
  <si>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</si>
  <si>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</si>
  <si>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</si>
  <si>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</si>
  <si>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</si>
  <si>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</si>
  <si>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</si>
  <si>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</si>
  <si>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</si>
  <si>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</si>
  <si>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</si>
  <si>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</si>
  <si>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</si>
  <si>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</si>
  <si>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</si>
  <si>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</si>
  <si>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</si>
  <si>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</si>
  <si>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</si>
  <si>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</si>
  <si>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</si>
  <si>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</si>
  <si>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</si>
  <si>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</si>
  <si>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</si>
  <si>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</si>
  <si>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</si>
  <si>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</si>
  <si>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</si>
  <si>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</si>
  <si>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</si>
  <si>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</si>
  <si>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</si>
  <si>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</si>
  <si>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</si>
  <si>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</si>
  <si>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</si>
  <si>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</si>
  <si>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</si>
  <si>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</si>
  <si>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</si>
  <si>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</si>
  <si>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</si>
  <si>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</si>
  <si>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</si>
  <si>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</si>
  <si>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</si>
  <si>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</si>
  <si>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</si>
  <si>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</si>
  <si>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</si>
  <si>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</si>
  <si>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</si>
  <si>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</si>
  <si>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</si>
  <si>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</si>
  <si>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</si>
  <si>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</si>
  <si>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</si>
  <si>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</si>
  <si>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</si>
  <si>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</si>
  <si>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</si>
  <si>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</si>
  <si>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</si>
  <si>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</si>
  <si>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</si>
  <si>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</si>
  <si>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</si>
  <si>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</si>
  <si>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</si>
  <si>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</si>
  <si>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</si>
  <si>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</si>
  <si>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</si>
  <si>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</si>
  <si>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</si>
  <si>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</si>
  <si>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</si>
  <si>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</si>
  <si>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</si>
  <si>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</si>
  <si>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</si>
  <si>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</si>
  <si>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</si>
  <si>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</si>
  <si>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</si>
  <si>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</si>
  <si>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</si>
  <si>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</si>
  <si>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</si>
  <si>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</si>
  <si>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</si>
  <si>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</si>
  <si>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</si>
  <si>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</si>
  <si>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</si>
  <si>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</si>
  <si>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</si>
  <si>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</si>
  <si>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</si>
  <si>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</si>
  <si>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</si>
  <si>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</si>
  <si>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</si>
  <si>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</si>
  <si>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</si>
  <si>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</si>
  <si>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</si>
  <si>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</si>
  <si>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</si>
  <si>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</si>
  <si>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</si>
  <si>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</si>
  <si>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</si>
  <si>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</si>
  <si>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</si>
  <si>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</si>
  <si>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</si>
  <si>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</si>
  <si>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</si>
  <si>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</si>
  <si>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</si>
  <si>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</si>
  <si>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</si>
  <si>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</si>
  <si>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</si>
  <si>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</si>
  <si>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</si>
  <si>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</si>
  <si>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</si>
  <si>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</si>
  <si>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</si>
  <si>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</si>
  <si>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</si>
  <si>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</si>
  <si>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</si>
  <si>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</si>
  <si>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</si>
  <si>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</si>
  <si>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</si>
  <si>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</si>
  <si>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</si>
  <si>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</si>
  <si>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</si>
  <si>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</si>
  <si>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</si>
  <si>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</si>
  <si>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</si>
  <si>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</si>
  <si>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</si>
  <si>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</si>
  <si>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</si>
  <si>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</si>
  <si>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</si>
  <si>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</si>
  <si>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</si>
  <si>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</si>
  <si>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</si>
  <si>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</si>
  <si>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</si>
  <si>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</si>
  <si>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</si>
  <si>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</si>
  <si>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</si>
  <si>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</si>
  <si>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</si>
  <si>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</si>
  <si>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</si>
  <si>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</si>
  <si>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</si>
  <si>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</si>
  <si>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</si>
  <si>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</si>
  <si>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</si>
  <si>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</si>
  <si>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</si>
  <si>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</si>
  <si>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</si>
  <si>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</si>
  <si>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</si>
  <si>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</si>
  <si>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</si>
  <si>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</si>
  <si>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</si>
  <si>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</si>
  <si>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</si>
  <si>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</si>
  <si>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____________О.В. Платонова</t>
  </si>
  <si>
    <t>Красноборское городское поселение</t>
  </si>
  <si>
    <t>ул. Комсомольская, д. 12 - ул. Комсомольская, д. 18</t>
  </si>
  <si>
    <t>вед. специалист администрации Савченко Е.А.</t>
  </si>
  <si>
    <t>выполнено в 2019 году</t>
  </si>
  <si>
    <t>9 шт.</t>
  </si>
  <si>
    <t>12 шт.</t>
  </si>
  <si>
    <t>4 шт.</t>
  </si>
  <si>
    <t>63 шт.</t>
  </si>
  <si>
    <t>1 шт.</t>
  </si>
  <si>
    <t>7 шт.</t>
  </si>
  <si>
    <t>201,96 кв.м</t>
  </si>
  <si>
    <t>у МКД № 12, ул. Комсомольская</t>
  </si>
  <si>
    <t>отс.</t>
  </si>
  <si>
    <t>№ 12, ул. Комсомольская</t>
  </si>
  <si>
    <t>№ 14, ул. Комсомольская</t>
  </si>
  <si>
    <t>№ 16, ул. Комсомольская</t>
  </si>
  <si>
    <t>№ 18, ул. Комсомольская</t>
  </si>
  <si>
    <t>Иванова Людмила Георгиевна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</si>
</sst>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4" fontId="13" fillId="0" borderId="4" xfId="0" applyNumberFormat="1" applyFont="1" applyBorder="1" applyAlignment="1" applyProtection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C963"/>
  <sheetViews>
    <sheetView zoomScale="60" zoomScaleNormal="60" workbookViewId="0">
      <selection activeCell="F24" sqref="F2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278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354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360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355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356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357</v>
      </c>
      <c r="D31" s="8" t="s">
        <v>95</v>
      </c>
      <c r="E31" t="s">
        <v>358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359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93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274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274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352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274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353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274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274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274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305</v>
      </c>
      <c r="H104" s="17" t="s">
        <v>306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307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322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323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324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325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326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305</v>
      </c>
      <c r="H136" s="17" t="s">
        <v>306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327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351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280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350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309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281</v>
      </c>
      <c r="B291" s="6" t="s">
        <v>282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366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283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284</v>
      </c>
      <c r="D294" s="4"/>
      <c r="E294" s="4"/>
      <c r="F294" s="4" t="s">
        <v>285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289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286</v>
      </c>
      <c r="B297" s="6" t="s">
        <v>287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366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288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290</v>
      </c>
      <c r="D300" s="4"/>
      <c r="E300" s="4"/>
      <c r="F300" s="4" t="s">
        <v>285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291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292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293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294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295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296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297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298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299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300</v>
      </c>
      <c r="B312" s="6" t="s">
        <v>301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366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302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288</v>
      </c>
      <c r="D315" s="4"/>
      <c r="E315" s="4"/>
      <c r="F315" s="4" t="s">
        <v>285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303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304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292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335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345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346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338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339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340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341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342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343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344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I409"/>
  <sheetViews>
    <sheetView tabSelected="1" view="pageBreakPreview" topLeftCell="A31" zoomScale="130" zoomScaleNormal="120" zoomScaleSheetLayoutView="130" workbookViewId="0">
      <selection activeCell="I33" sqref="I33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7" t="s">
        <v>318</v>
      </c>
      <c r="H1" s="167"/>
      <c r="I1" s="73"/>
    </row>
    <row r="2" spans="1:9" ht="17.100000000000001" customHeight="1" x14ac:dyDescent="0.3">
      <c r="G2" s="167" t="s">
        <v>319</v>
      </c>
      <c r="H2" s="167"/>
      <c r="I2" s="73"/>
    </row>
    <row r="3" spans="1:9" ht="30" customHeight="1" x14ac:dyDescent="0.3">
      <c r="G3" s="167" t="s">
        <v>369</v>
      </c>
      <c r="H3" s="167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3" t="s">
        <v>308</v>
      </c>
      <c r="E5" s="173"/>
      <c r="F5" s="173"/>
      <c r="G5" s="173"/>
      <c r="H5" s="88"/>
      <c r="I5" s="70"/>
    </row>
    <row r="6" spans="1:9" s="62" customFormat="1" ht="20.100000000000001" customHeight="1" x14ac:dyDescent="0.25">
      <c r="C6" s="89"/>
      <c r="D6" s="172" t="s">
        <v>329</v>
      </c>
      <c r="E6" s="172"/>
      <c r="F6" s="172"/>
      <c r="G6" s="172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4" t="s">
        <v>310</v>
      </c>
      <c r="E8" s="174"/>
      <c r="F8" s="174"/>
      <c r="G8" s="174"/>
      <c r="H8" s="93"/>
      <c r="I8" s="71"/>
    </row>
    <row r="9" spans="1:9" ht="20.100000000000001" customHeight="1" thickBot="1" x14ac:dyDescent="0.3">
      <c r="C9" s="94"/>
      <c r="D9" s="171" t="s">
        <v>370</v>
      </c>
      <c r="E9" s="171"/>
      <c r="F9" s="171"/>
      <c r="G9" s="171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311</v>
      </c>
      <c r="F11" s="134">
        <v>1</v>
      </c>
      <c r="G11" s="99"/>
      <c r="H11" s="95"/>
    </row>
    <row r="12" spans="1:9" ht="12.75" customHeight="1" x14ac:dyDescent="0.25">
      <c r="C12" s="94"/>
      <c r="D12" s="99"/>
      <c r="E12" s="98" t="s">
        <v>312</v>
      </c>
      <c r="F12" s="135">
        <v>43697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8" t="s">
        <v>313</v>
      </c>
      <c r="D16" s="169"/>
      <c r="E16" s="178" t="s">
        <v>371</v>
      </c>
      <c r="F16" s="179"/>
      <c r="G16" s="179"/>
      <c r="H16" s="180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8" t="s">
        <v>316</v>
      </c>
      <c r="D19" s="169"/>
      <c r="E19" s="183">
        <v>54678</v>
      </c>
      <c r="F19" s="184"/>
      <c r="G19" s="184"/>
      <c r="H19" s="185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8" t="s">
        <v>321</v>
      </c>
      <c r="D22" s="169"/>
      <c r="E22" s="178">
        <f>E25+F25+G25+H25</f>
        <v>625</v>
      </c>
      <c r="F22" s="179"/>
      <c r="G22" s="179"/>
      <c r="H22" s="180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314</v>
      </c>
      <c r="F24" s="78" t="s">
        <v>315</v>
      </c>
      <c r="G24" s="78" t="s">
        <v>333</v>
      </c>
      <c r="H24" s="78" t="s">
        <v>320</v>
      </c>
    </row>
    <row r="25" spans="2:8" ht="15" customHeight="1" x14ac:dyDescent="0.25">
      <c r="C25" s="168" t="s">
        <v>317</v>
      </c>
      <c r="D25" s="169"/>
      <c r="E25" s="82">
        <v>31</v>
      </c>
      <c r="F25" s="82">
        <v>62</v>
      </c>
      <c r="G25" s="82">
        <v>421</v>
      </c>
      <c r="H25" s="82">
        <v>111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6" t="str">
        <f>IF(D6="общественной территории","Составитель паспорта:","Количество подъездов:")</f>
        <v>Количество подъездов:</v>
      </c>
      <c r="D28" s="177"/>
      <c r="E28" s="178">
        <v>17</v>
      </c>
      <c r="F28" s="179"/>
      <c r="G28" s="179"/>
      <c r="H28" s="180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70" t="str">
        <f>IF(D6="общественной территории","","Составитель паспорта:")</f>
        <v>Составитель паспорта:</v>
      </c>
      <c r="D31" s="170"/>
      <c r="E31" s="175" t="s">
        <v>372</v>
      </c>
      <c r="F31" s="175"/>
      <c r="G31" s="175"/>
      <c r="H31" s="175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92" t="s">
        <v>387</v>
      </c>
      <c r="H34" s="193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4" t="str">
        <f>IF(D6="общественной территории","","(ФИО)")</f>
        <v>(ФИО)</v>
      </c>
      <c r="H35" s="194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2" t="s">
        <v>330</v>
      </c>
      <c r="C39" s="182"/>
      <c r="D39" s="182"/>
      <c r="E39" s="182"/>
      <c r="F39" s="182"/>
      <c r="G39" s="182"/>
      <c r="H39" s="182"/>
      <c r="I39" s="182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9" t="s">
        <v>331</v>
      </c>
      <c r="B71" s="190"/>
      <c r="C71" s="190"/>
      <c r="D71" s="190"/>
      <c r="E71" s="191"/>
      <c r="F71" s="186" t="s">
        <v>332</v>
      </c>
      <c r="G71" s="187"/>
      <c r="H71" s="187"/>
      <c r="I71" s="188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2" t="s">
        <v>259</v>
      </c>
      <c r="C82" s="182"/>
      <c r="D82" s="182"/>
      <c r="E82" s="182"/>
      <c r="F82" s="182"/>
      <c r="G82" s="182"/>
      <c r="H82" s="182"/>
      <c r="I82" s="182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277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279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174</v>
      </c>
      <c r="C89" s="158" t="s">
        <v>252</v>
      </c>
      <c r="D89" s="158" t="s">
        <v>150</v>
      </c>
      <c r="E89" s="158" t="s">
        <v>258</v>
      </c>
      <c r="F89" s="158" t="s">
        <v>53</v>
      </c>
      <c r="G89" s="141"/>
      <c r="H89" s="142" t="s">
        <v>374</v>
      </c>
      <c r="I89" s="159" t="s">
        <v>373</v>
      </c>
    </row>
    <row r="90" spans="1:9" ht="12.75" customHeight="1" x14ac:dyDescent="0.25">
      <c r="A90" s="157">
        <v>2</v>
      </c>
      <c r="B90" s="69" t="s">
        <v>174</v>
      </c>
      <c r="C90" s="158" t="s">
        <v>254</v>
      </c>
      <c r="D90" s="158" t="s">
        <v>150</v>
      </c>
      <c r="E90" s="158" t="s">
        <v>258</v>
      </c>
      <c r="F90" s="158" t="s">
        <v>210</v>
      </c>
      <c r="G90" s="141"/>
      <c r="H90" s="142" t="s">
        <v>375</v>
      </c>
      <c r="I90" s="159"/>
    </row>
    <row r="91" spans="1:9" ht="12.75" customHeight="1" x14ac:dyDescent="0.25">
      <c r="A91" s="157">
        <v>3</v>
      </c>
      <c r="B91" s="69" t="s">
        <v>177</v>
      </c>
      <c r="C91" s="158" t="s">
        <v>179</v>
      </c>
      <c r="D91" s="158"/>
      <c r="E91" s="158"/>
      <c r="F91" s="158" t="s">
        <v>53</v>
      </c>
      <c r="G91" s="141"/>
      <c r="H91" s="142" t="s">
        <v>376</v>
      </c>
      <c r="I91" s="165" t="s">
        <v>373</v>
      </c>
    </row>
    <row r="92" spans="1:9" ht="12.75" customHeight="1" x14ac:dyDescent="0.25">
      <c r="A92" s="157">
        <v>4</v>
      </c>
      <c r="B92" s="69" t="s">
        <v>172</v>
      </c>
      <c r="C92" s="158" t="s">
        <v>48</v>
      </c>
      <c r="D92" s="158"/>
      <c r="E92" s="158"/>
      <c r="F92" s="158" t="s">
        <v>53</v>
      </c>
      <c r="G92" s="141">
        <v>1550</v>
      </c>
      <c r="H92" s="142"/>
      <c r="I92" s="165" t="s">
        <v>373</v>
      </c>
    </row>
    <row r="93" spans="1:9" ht="12.75" customHeight="1" x14ac:dyDescent="0.25">
      <c r="A93" s="157">
        <v>5</v>
      </c>
      <c r="B93" s="69" t="s">
        <v>172</v>
      </c>
      <c r="C93" s="158" t="s">
        <v>48</v>
      </c>
      <c r="D93" s="158"/>
      <c r="E93" s="158"/>
      <c r="F93" s="158" t="s">
        <v>210</v>
      </c>
      <c r="G93" s="141">
        <v>3817</v>
      </c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2" t="s">
        <v>270</v>
      </c>
      <c r="B123" s="182"/>
      <c r="C123" s="182"/>
      <c r="D123" s="182"/>
      <c r="E123" s="182"/>
      <c r="F123" s="182"/>
      <c r="G123" s="182"/>
      <c r="H123" s="182"/>
      <c r="I123" s="182"/>
    </row>
    <row r="124" spans="1:9" ht="20.100000000000001" customHeight="1" x14ac:dyDescent="0.25">
      <c r="A124" s="146">
        <v>2</v>
      </c>
      <c r="B124" s="147" t="s">
        <v>364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277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279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v>1</v>
      </c>
      <c r="B130" s="69" t="s">
        <v>0</v>
      </c>
      <c r="C130" s="158" t="s">
        <v>2</v>
      </c>
      <c r="D130" s="158"/>
      <c r="E130" s="158"/>
      <c r="F130" s="158" t="s">
        <v>232</v>
      </c>
      <c r="G130" s="141">
        <v>10551</v>
      </c>
      <c r="H130" s="142"/>
      <c r="I130" s="159"/>
    </row>
    <row r="131" spans="1:9" ht="12.75" customHeight="1" x14ac:dyDescent="0.25">
      <c r="A131" s="157">
        <v>2</v>
      </c>
      <c r="B131" s="69" t="s">
        <v>35</v>
      </c>
      <c r="C131" s="158" t="s">
        <v>38</v>
      </c>
      <c r="D131" s="158"/>
      <c r="E131" s="158" t="s">
        <v>101</v>
      </c>
      <c r="F131" s="158" t="s">
        <v>233</v>
      </c>
      <c r="G131" s="141" t="s">
        <v>377</v>
      </c>
      <c r="H131" s="142"/>
      <c r="I131" s="159"/>
    </row>
    <row r="132" spans="1:9" ht="12.75" customHeight="1" x14ac:dyDescent="0.25">
      <c r="A132" s="157">
        <v>3</v>
      </c>
      <c r="B132" s="69" t="s">
        <v>24</v>
      </c>
      <c r="C132" s="158" t="s">
        <v>26</v>
      </c>
      <c r="D132" s="158"/>
      <c r="E132" s="158" t="s">
        <v>29</v>
      </c>
      <c r="F132" s="158" t="s">
        <v>233</v>
      </c>
      <c r="G132" s="141"/>
      <c r="H132" s="142" t="s">
        <v>379</v>
      </c>
      <c r="I132" s="159"/>
    </row>
    <row r="133" spans="1:9" ht="12.75" customHeight="1" x14ac:dyDescent="0.25">
      <c r="A133" s="157">
        <v>4</v>
      </c>
      <c r="B133" s="69" t="s">
        <v>24</v>
      </c>
      <c r="C133" s="158" t="s">
        <v>25</v>
      </c>
      <c r="D133" s="158"/>
      <c r="E133" s="158" t="s">
        <v>29</v>
      </c>
      <c r="F133" s="158" t="s">
        <v>233</v>
      </c>
      <c r="G133" s="141"/>
      <c r="H133" s="142" t="s">
        <v>378</v>
      </c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2"/>
      <c r="B164" s="182"/>
      <c r="C164" s="182"/>
      <c r="D164" s="182"/>
      <c r="E164" s="182"/>
      <c r="F164" s="182"/>
      <c r="G164" s="182"/>
      <c r="H164" s="182"/>
      <c r="I164" s="182"/>
    </row>
    <row r="165" spans="1:9" ht="20.100000000000001" customHeight="1" x14ac:dyDescent="0.25">
      <c r="A165" s="146">
        <v>3</v>
      </c>
      <c r="B165" s="148" t="s">
        <v>363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277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276</v>
      </c>
      <c r="E169" s="132" t="s">
        <v>275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279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51</v>
      </c>
      <c r="D171" s="158"/>
      <c r="E171" s="158"/>
      <c r="F171" s="163" t="s">
        <v>53</v>
      </c>
      <c r="G171" s="141" t="s">
        <v>380</v>
      </c>
      <c r="H171" s="142"/>
      <c r="I171" s="159" t="s">
        <v>381</v>
      </c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2"/>
      <c r="B205" s="182"/>
      <c r="C205" s="182"/>
      <c r="D205" s="182"/>
      <c r="E205" s="182"/>
      <c r="F205" s="182"/>
      <c r="G205" s="182"/>
      <c r="H205" s="182"/>
      <c r="I205" s="182"/>
    </row>
    <row r="206" spans="1:9" ht="20.100000000000001" customHeight="1" x14ac:dyDescent="0.25">
      <c r="A206" s="146">
        <v>4</v>
      </c>
      <c r="B206" s="148" t="s">
        <v>362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277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279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205</v>
      </c>
      <c r="C212" s="158"/>
      <c r="D212" s="158"/>
      <c r="E212" s="158"/>
      <c r="F212" s="158"/>
      <c r="G212" s="141"/>
      <c r="H212" s="142"/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2"/>
      <c r="B246" s="182"/>
      <c r="C246" s="182"/>
      <c r="D246" s="182"/>
      <c r="E246" s="182"/>
      <c r="F246" s="182"/>
      <c r="G246" s="182"/>
      <c r="H246" s="182"/>
      <c r="I246" s="182"/>
    </row>
    <row r="247" spans="1:9" ht="20.100000000000001" customHeight="1" x14ac:dyDescent="0.25">
      <c r="A247" s="146">
        <v>5</v>
      </c>
      <c r="B247" s="150" t="s">
        <v>361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277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279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>
        <f>IF(B253="","",COUNTA($B$253:B253))</f>
        <v>1</v>
      </c>
      <c r="B253" s="69" t="s">
        <v>88</v>
      </c>
      <c r="C253" s="158" t="s">
        <v>91</v>
      </c>
      <c r="D253" s="158" t="s">
        <v>94</v>
      </c>
      <c r="E253" s="158"/>
      <c r="F253" s="158" t="s">
        <v>210</v>
      </c>
      <c r="G253" s="141"/>
      <c r="H253" s="142">
        <v>6</v>
      </c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2"/>
      <c r="B287" s="182"/>
      <c r="C287" s="182"/>
      <c r="D287" s="182"/>
      <c r="E287" s="182"/>
      <c r="F287" s="182"/>
      <c r="G287" s="182"/>
      <c r="H287" s="182"/>
      <c r="I287" s="182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277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279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160</v>
      </c>
      <c r="C294" s="158"/>
      <c r="D294" s="158"/>
      <c r="E294" s="158"/>
      <c r="F294" s="158"/>
      <c r="G294" s="141"/>
      <c r="H294" s="142"/>
      <c r="I294" s="159" t="s">
        <v>382</v>
      </c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1"/>
      <c r="B328" s="181"/>
      <c r="C328" s="181"/>
      <c r="D328" s="181"/>
      <c r="E328" s="181"/>
      <c r="F328" s="181"/>
      <c r="G328" s="181"/>
      <c r="H328" s="181"/>
      <c r="I328" s="181"/>
    </row>
    <row r="329" spans="1:9" ht="20.100000000000001" customHeight="1" x14ac:dyDescent="0.25">
      <c r="A329" s="146">
        <v>7</v>
      </c>
      <c r="B329" s="151" t="s">
        <v>365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277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301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366</v>
      </c>
      <c r="H333" s="132" t="s">
        <v>367</v>
      </c>
      <c r="I333" s="132" t="s">
        <v>47</v>
      </c>
    </row>
    <row r="334" spans="1:9" ht="12.75" customHeight="1" x14ac:dyDescent="0.25">
      <c r="A334" s="56" t="s">
        <v>279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282</v>
      </c>
      <c r="C335" s="158" t="s">
        <v>283</v>
      </c>
      <c r="D335" s="158"/>
      <c r="E335" s="158"/>
      <c r="F335" s="158" t="s">
        <v>285</v>
      </c>
      <c r="G335" s="141">
        <v>1978</v>
      </c>
      <c r="H335" s="142">
        <v>3479.9</v>
      </c>
      <c r="I335" s="165" t="s">
        <v>383</v>
      </c>
    </row>
    <row r="336" spans="1:9" ht="12.75" customHeight="1" x14ac:dyDescent="0.25">
      <c r="A336" s="157">
        <v>2</v>
      </c>
      <c r="B336" s="69" t="s">
        <v>282</v>
      </c>
      <c r="C336" s="158" t="s">
        <v>283</v>
      </c>
      <c r="D336" s="158"/>
      <c r="E336" s="158"/>
      <c r="F336" s="158" t="s">
        <v>285</v>
      </c>
      <c r="G336" s="141">
        <v>1978</v>
      </c>
      <c r="H336" s="142">
        <v>3131.1</v>
      </c>
      <c r="I336" s="165" t="s">
        <v>384</v>
      </c>
    </row>
    <row r="337" spans="1:9" ht="12.75" customHeight="1" x14ac:dyDescent="0.25">
      <c r="A337" s="157">
        <v>3</v>
      </c>
      <c r="B337" s="69" t="s">
        <v>282</v>
      </c>
      <c r="C337" s="158" t="s">
        <v>283</v>
      </c>
      <c r="D337" s="158"/>
      <c r="E337" s="158"/>
      <c r="F337" s="158" t="s">
        <v>285</v>
      </c>
      <c r="G337" s="141">
        <v>1983</v>
      </c>
      <c r="H337" s="142">
        <v>4288.6000000000004</v>
      </c>
      <c r="I337" s="159" t="s">
        <v>385</v>
      </c>
    </row>
    <row r="338" spans="1:9" ht="12.75" customHeight="1" x14ac:dyDescent="0.25">
      <c r="A338" s="157">
        <v>4</v>
      </c>
      <c r="B338" s="69" t="s">
        <v>282</v>
      </c>
      <c r="C338" s="158" t="s">
        <v>283</v>
      </c>
      <c r="D338" s="158"/>
      <c r="E338" s="158"/>
      <c r="F338" s="158" t="s">
        <v>285</v>
      </c>
      <c r="G338" s="141">
        <v>1991</v>
      </c>
      <c r="H338" s="142">
        <v>3699</v>
      </c>
      <c r="I338" s="159" t="s">
        <v>386</v>
      </c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6" t="s">
        <v>334</v>
      </c>
      <c r="B369" s="166"/>
      <c r="C369" s="166"/>
      <c r="D369" s="166"/>
      <c r="E369" s="166"/>
      <c r="F369" s="166"/>
      <c r="G369" s="166"/>
      <c r="H369" s="166"/>
      <c r="I369" s="166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336</v>
      </c>
      <c r="C372" s="132" t="s">
        <v>260</v>
      </c>
      <c r="D372" s="132" t="s">
        <v>349</v>
      </c>
      <c r="E372" s="132" t="s">
        <v>337</v>
      </c>
      <c r="F372" s="132" t="s">
        <v>328</v>
      </c>
      <c r="G372" s="133" t="s">
        <v>347</v>
      </c>
      <c r="H372" s="132" t="s">
        <v>348</v>
      </c>
      <c r="I372" s="132" t="s">
        <v>47</v>
      </c>
    </row>
    <row r="373" spans="1:9" ht="12.75" customHeight="1" x14ac:dyDescent="0.25">
      <c r="A373" s="157"/>
      <c r="B373" s="51"/>
      <c r="C373" s="51"/>
      <c r="D373" s="51"/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368</v>
      </c>
      <c r="H409" s="156">
        <f>SUM(H373:H407)</f>
        <v>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8:I328"/>
    <mergeCell ref="A123:I123"/>
    <mergeCell ref="B82:I82"/>
    <mergeCell ref="A164:I164"/>
    <mergeCell ref="A205:I205"/>
    <mergeCell ref="A246:I246"/>
    <mergeCell ref="A287:I287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G171:I204 G212:I245 G253:I286 G294:I327 G89:I121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user</cp:lastModifiedBy>
  <cp:lastPrinted>2017-09-19T08:36:37Z</cp:lastPrinted>
  <dcterms:created xsi:type="dcterms:W3CDTF">2017-08-22T09:44:58Z</dcterms:created>
  <dcterms:modified xsi:type="dcterms:W3CDTF">2019-11-11T14:09:31Z</dcterms:modified>
</cp:coreProperties>
</file>